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emf" ContentType="image/x-emf"/>
  <Override PartName="/xl/drawings/drawing4.xml" ContentType="application/vnd.openxmlformats-officedocument.drawing+xml"/>
  <Override PartName="/xl/drawings/drawing5.xml" ContentType="application/vnd.openxmlformats-officedocument.drawing+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activeX/activeX1.xml" ContentType="application/vnd.ms-office.activeX+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Default Extension="doc" ContentType="application/msword"/>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Default Extension="png" ContentType="image/png"/>
  <Override PartName="/xl/worksheets/sheet14.xml" ContentType="application/vnd.openxmlformats-officedocument.spreadsheetml.worksheet+xml"/>
  <Override PartName="/xl/worksheets/sheet23.xml" ContentType="application/vnd.openxmlformats-officedocument.spreadsheetml.worksheet+xml"/>
  <Override PartName="/xl/activeX/activeX1.bin" ContentType="application/vnd.ms-office.activeX"/>
  <Override PartName="/xl/drawings/drawing7.xml" ContentType="application/vnd.openxmlformats-officedocument.drawing+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codeName="{B7FE6334-C1A2-E50D-BD3D-5F4D41BBC2E3}"/>
  <workbookPr codeName="xlsBook" defaultThemeVersion="124226"/>
  <bookViews>
    <workbookView xWindow="-75" yWindow="4095" windowWidth="15225" windowHeight="2550" tabRatio="825" firstSheet="4" activeTab="11"/>
  </bookViews>
  <sheets>
    <sheet name="modProv" sheetId="529" state="veryHidden" r:id="rId1"/>
    <sheet name="modList00" sheetId="530" state="veryHidden" r:id="rId2"/>
    <sheet name="modList01" sheetId="531" state="veryHidden" r:id="rId3"/>
    <sheet name="modList02" sheetId="532" state="veryHidden" r:id="rId4"/>
    <sheet name="Инструкция" sheetId="525" r:id="rId5"/>
    <sheet name="Лог обновления" sheetId="429" state="veryHidden" r:id="rId6"/>
    <sheet name="Титульный" sheetId="437" r:id="rId7"/>
    <sheet name="Список МО" sheetId="497" r:id="rId8"/>
    <sheet name="Стандарты" sheetId="526" r:id="rId9"/>
    <sheet name="Ссылки на публикации" sheetId="527" r:id="rId10"/>
    <sheet name="Комментарии" sheetId="431" r:id="rId11"/>
    <sheet name="Проверка" sheetId="432" r:id="rId12"/>
    <sheet name="AllSheetsInThisWorkbook" sheetId="389" state="veryHidden" r:id="rId13"/>
    <sheet name="TEHSHEET" sheetId="205" state="veryHidden" r:id="rId14"/>
    <sheet name="et_union_hor" sheetId="471" state="veryHidden" r:id="rId15"/>
    <sheet name="et_union_vert" sheetId="521" state="veryHidden" r:id="rId16"/>
    <sheet name="modInfo" sheetId="513" state="veryHidden" r:id="rId17"/>
    <sheet name="modRegion" sheetId="528" state="veryHidden" r:id="rId18"/>
    <sheet name="modReestr" sheetId="433" state="veryHidden" r:id="rId19"/>
    <sheet name="modfrmReestr" sheetId="434" state="veryHidden" r:id="rId20"/>
    <sheet name="modUpdTemplMain" sheetId="424" state="veryHidden" r:id="rId21"/>
    <sheet name="REESTR_ORG" sheetId="390" state="veryHidden" r:id="rId22"/>
    <sheet name="modClassifierValidate" sheetId="400" state="veryHidden" r:id="rId23"/>
    <sheet name="modHyp" sheetId="398" state="veryHidden" r:id="rId24"/>
    <sheet name="modList03" sheetId="516" state="veryHidden" r:id="rId25"/>
    <sheet name="modfrmDateChoose" sheetId="517" state="veryHidden" r:id="rId26"/>
    <sheet name="modComm" sheetId="514" state="veryHidden" r:id="rId27"/>
    <sheet name="modThisWorkbook" sheetId="511" state="veryHidden" r:id="rId28"/>
    <sheet name="REESTR_MO" sheetId="518" state="veryHidden" r:id="rId29"/>
    <sheet name="modfrmReestrMR" sheetId="519" state="veryHidden" r:id="rId30"/>
    <sheet name="modfrmCheckUpdates" sheetId="512" state="veryHidden" r:id="rId31"/>
  </sheets>
  <functionGroups/>
  <definedNames>
    <definedName name="_xlnm._FilterDatabase" localSheetId="11" hidden="1">Проверка!$B$4:$D$4</definedName>
    <definedName name="anscount" hidden="1">1</definedName>
    <definedName name="checkCell_1">'Список МО'!$D$13:$H$16</definedName>
    <definedName name="checkCell_1_1">'Список МО'!$F$8:$H$9</definedName>
    <definedName name="checkCell_2">Стандарты!$E$10:$H$46</definedName>
    <definedName name="checkCell_3">'Ссылки на публикации'!$E$11:$H$15</definedName>
    <definedName name="chkGetUpdatesValue">Инструкция!$AA$100</definedName>
    <definedName name="chkNoUpdatesValue">Инструкция!$AA$102</definedName>
    <definedName name="code">Инструкция!$B$2</definedName>
    <definedName name="data_List02_1">Стандарты!$F$12:$F$16</definedName>
    <definedName name="data_List02_2">Стандарты!$F$17:$F$27</definedName>
    <definedName name="data_List02_3">Стандарты!$F$30:$F$34</definedName>
    <definedName name="data_List02_4">Стандарты!$F$35:$F$39</definedName>
    <definedName name="data_List02_5">Стандарты!$F$45:$F$46</definedName>
    <definedName name="Date_of_publication_ref">'Ссылки на публикации'!$G$11:$G$15</definedName>
    <definedName name="DocProp_TemplateCode">TEHSHEET!$O$2</definedName>
    <definedName name="DocProp_Version">TEHSHEET!$O$1</definedName>
    <definedName name="double_rate_tariff">Титульный!$F$34</definedName>
    <definedName name="et_Comm">et_union_hor!$10:$10</definedName>
    <definedName name="et_List01">et_union_hor!$4:$5</definedName>
    <definedName name="et_List01_1">et_union_hor!$4:$4</definedName>
    <definedName name="et_List02_1">et_union_hor!$23:$23</definedName>
    <definedName name="et_List02_2">et_union_hor!$28:$30</definedName>
    <definedName name="et_List02_3">et_union_hor!$35:$35</definedName>
    <definedName name="et_List02_4">et_union_hor!$40:$40</definedName>
    <definedName name="et_List02_5">et_union_hor!$45:$45</definedName>
    <definedName name="et_List03">et_union_hor!$16:$17</definedName>
    <definedName name="fil">Титульный!$F$22</definedName>
    <definedName name="fil_flag">Титульный!$F$19</definedName>
    <definedName name="FirstLine">Инструкция!$A$6</definedName>
    <definedName name="flag_ipr">Титульный!$F$30</definedName>
    <definedName name="flag_NVV">Титульный!$F$13</definedName>
    <definedName name="flag_publication">Титульный!$F$11:$F$11</definedName>
    <definedName name="group_rates">Титульный!$F$32</definedName>
    <definedName name="Info_FilFlag">modInfo!$B$1</definedName>
    <definedName name="Info_ForMOInListMO">modInfo!$B$12</definedName>
    <definedName name="Info_ForMRInListMO">modInfo!$B$11</definedName>
    <definedName name="Info_ForSKIInListMO">modInfo!$B$13</definedName>
    <definedName name="Info_ForSKINumberInListMO">modInfo!$B$14</definedName>
    <definedName name="Info_NoteStandarts">modInfo!$B$16</definedName>
    <definedName name="Info_P1_5Standarts">modInfo!$B$17</definedName>
    <definedName name="Info_PeriodInTitle">modInfo!$B$4</definedName>
    <definedName name="Info_PublicationNotDisclosed">modInfo!$B$9</definedName>
    <definedName name="Info_PublicationPdf">modInfo!$B$8</definedName>
    <definedName name="Info_PublicationWeb">modInfo!$B$7</definedName>
    <definedName name="Info_TitleGroupRates">modInfo!$B$5</definedName>
    <definedName name="Info_TitleKindPublication">modInfo!$B$3</definedName>
    <definedName name="Info_TitlePublication">modInfo!$B$2</definedName>
    <definedName name="inn">Титульный!$F$23</definedName>
    <definedName name="Instr_1">Инструкция!$7:$19</definedName>
    <definedName name="Instr_2">Инструкция!$20:$34</definedName>
    <definedName name="Instr_3">Инструкция!$35:$45</definedName>
    <definedName name="Instr_4">Инструкция!$46:$57</definedName>
    <definedName name="Instr_5">Инструкция!$58:$69</definedName>
    <definedName name="Instr_6">Инструкция!$70:$80</definedName>
    <definedName name="Instr_7">Инструкция!$81:$97</definedName>
    <definedName name="Instr_8">Инструкция!$98:$112</definedName>
    <definedName name="ipr">Стандарты!$G$11</definedName>
    <definedName name="kind_group_rates">TEHSHEET!$S$4:$S$6</definedName>
    <definedName name="kind_of_control_method">TEHSHEET!$K$2:$K$7</definedName>
    <definedName name="kind_of_NDS">TEHSHEET!$H$2:$H$4</definedName>
    <definedName name="kind_of_NDS_tariff">TEHSHEET!$H$7:$H$8</definedName>
    <definedName name="kind_of_NDS_tariff_etc">TEHSHEET!$H$11</definedName>
    <definedName name="kind_of_publication">TEHSHEET!$G$2:$G$3</definedName>
    <definedName name="kind_of_unit">TEHSHEET!$J$2:$J$4</definedName>
    <definedName name="kpp">Титульный!$F$24</definedName>
    <definedName name="LIST_MR_MO_OKTMO">REESTR_MO!$A$2:$D$332</definedName>
    <definedName name="List02_GroundMaterials">Стандарты!$G$10:$G$46</definedName>
    <definedName name="List02_p_1_5">Стандарты!$F$29:$G$29</definedName>
    <definedName name="List02_p_2">Стандарты!$F$43:$G$45</definedName>
    <definedName name="List02_web_p_1_5">Стандарты!$F$29</definedName>
    <definedName name="logical">TEHSHEET!$D$2:$D$3</definedName>
    <definedName name="mo_List01">'Список МО'!$G$13:$G$16</definedName>
    <definedName name="MONTH">TEHSHEET!$E$2:$E$13</definedName>
    <definedName name="mr_List01">'Список МО'!$E$13:$E$16</definedName>
    <definedName name="nalog">Титульный!$F$28</definedName>
    <definedName name="nds">Титульный!$F$36</definedName>
    <definedName name="org">Титульный!$F$21</definedName>
    <definedName name="Org_Address">Титульный!$F$39:$F$40</definedName>
    <definedName name="Org_buhg">Титульный!$F$47:$F$48</definedName>
    <definedName name="Org_main">Титульный!$F$43:$F$44</definedName>
    <definedName name="Org_otv_lico">Титульный!$F$51:$F$54</definedName>
    <definedName name="P19_T1_Protect" hidden="1">P5_T1_Protect,P6_T1_Protect,P7_T1_Protect,P8_T1_Protect,P9_T1_Protect,P10_T1_Protect,P11_T1_Protect,P12_T1_Protect,P13_T1_Protect,P14_T1_Protect</definedName>
    <definedName name="P19_T2_Protect" hidden="1">P5_T1_Protect,P6_T1_Protect,P7_T1_Protect,P8_T1_Protect,P9_T1_Protect,P10_T1_Protect,P11_T1_Protect,P12_T1_Protect,P13_T1_Protect,P14_T1_Protect</definedName>
    <definedName name="pDel_Comm">Комментарии!$C$12:$C$13</definedName>
    <definedName name="pDel_List01_1">'Список МО'!$C$13:$C$16</definedName>
    <definedName name="pDel_List01_2">'Список МО'!$I$13:$I$16</definedName>
    <definedName name="pDel_List02_1">Стандарты!$C$12:$C$16</definedName>
    <definedName name="pDel_List02_2">Стандарты!$C$17:$C$27</definedName>
    <definedName name="pDel_List02_3">Стандарты!$C$30:$C$34</definedName>
    <definedName name="pDel_List02_4">Стандарты!$C$35:$C$39</definedName>
    <definedName name="pDel_List02_5">Стандарты!$C$45:$C$46</definedName>
    <definedName name="pDel_List03">'Ссылки на публикации'!$C$11:$C$15</definedName>
    <definedName name="periodEnd">Титульный!$F$17</definedName>
    <definedName name="periodStart">Титульный!$F$16</definedName>
    <definedName name="pIns_Comm">Комментарии!$E$13</definedName>
    <definedName name="pIns_List01_1">'Список МО'!$E$16</definedName>
    <definedName name="pIns_List02_1">Стандарты!$E$16</definedName>
    <definedName name="pIns_List02_2">Стандарты!$E$27</definedName>
    <definedName name="pIns_List02_3">Стандарты!$E$34</definedName>
    <definedName name="pIns_List02_4">Стандарты!$E$39</definedName>
    <definedName name="pIns_List02_5">Стандарты!$E$46</definedName>
    <definedName name="pIns_List03">'Ссылки на публикации'!$E$15</definedName>
    <definedName name="PROT_22">P3_PROT_22,P4_PROT_22,P5_PROT_22</definedName>
    <definedName name="QUARTER">TEHSHEET!$F$2:$F$5</definedName>
    <definedName name="REESTR_ORG_RANGE">REESTR_ORG!$A$2:$L$29</definedName>
    <definedName name="REGION">TEHSHEET!$A$2:$A$85</definedName>
    <definedName name="region_name">Титульный!$F$7</definedName>
    <definedName name="RegulatoryPeriod">Титульный!$F$16:$F$17</definedName>
    <definedName name="SAPBEXrevision" hidden="1">1</definedName>
    <definedName name="SAPBEXsysID" hidden="1">"BW2"</definedName>
    <definedName name="SAPBEXwbID" hidden="1">"479GSPMTNK9HM4ZSIVE5K2SH6"</definedName>
    <definedName name="SCOPE_16_PRT">P1_SCOPE_16_PRT,P2_SCOPE_16_PRT</definedName>
    <definedName name="Scope_17_PRT">P1_SCOPE_16_PRT,P2_SCOPE_16_PRT</definedName>
    <definedName name="SCOPE_PER_PRT">P5_SCOPE_PER_PRT,P6_SCOPE_PER_PRT,P7_SCOPE_PER_PRT,P8_SCOPE_PER_PRT</definedName>
    <definedName name="SCOPE_SV_PRT">P1_SCOPE_SV_PRT,P2_SCOPE_SV_PRT,P3_SCOPE_SV_PRT</definedName>
    <definedName name="SKI_number">TEHSHEET!$I$2:$I$21</definedName>
    <definedName name="strPublication">Титульный!$F$9</definedName>
    <definedName name="T2.1_Protect">P4_T2.1_Protect,P5_T2.1_Protect,P6_T2.1_Protect,P7_T2.1_Protect</definedName>
    <definedName name="T2_1_Protect">P4_T2_1_Protect,P5_T2_1_Protect,P6_T2_1_Protect,P7_T2_1_Protect</definedName>
    <definedName name="T2_2_Protect">P4_T2_2_Protect,P5_T2_2_Protect,P6_T2_2_Protect,P7_T2_2_Protect</definedName>
    <definedName name="T2_DiapProt">P1_T2_DiapProt,P2_T2_DiapProt</definedName>
    <definedName name="T2_Protect">P4_T2_Protect,P5_T2_Protect,P6_T2_Protect</definedName>
    <definedName name="T6_Protect">P1_T6_Protect,P2_T6_Protect</definedName>
    <definedName name="TECH_ORG_ID">Титульный!$F$1</definedName>
    <definedName name="TSphere">TEHSHEET!$O$3</definedName>
    <definedName name="TSphere_full">TEHSHEET!$O$5</definedName>
    <definedName name="TSphere_trans">TEHSHEET!$O$4</definedName>
    <definedName name="unit_tariff">TEHSHEET!$T$3:$W$3</definedName>
    <definedName name="unit_tariff_double_rate_c">TEHSHEET!$V$3</definedName>
    <definedName name="unit_tariff_double_rate_p">TEHSHEET!$U$3</definedName>
    <definedName name="unit_tariff_single_rate">TEHSHEET!$T$3</definedName>
    <definedName name="unit_tariff_useful_output">TEHSHEET!$W$3</definedName>
    <definedName name="UpdStatus">Инструкция!$AA$1</definedName>
    <definedName name="vdet">Титульный!$F$26</definedName>
    <definedName name="version">Инструкция!$B$3</definedName>
    <definedName name="Website_address_internet">'Ссылки на публикации'!$H$11:$H$15</definedName>
    <definedName name="year_list">TEHSHEET!$C$2:$C$6</definedName>
  </definedNames>
  <calcPr calcId="125725"/>
</workbook>
</file>

<file path=xl/calcChain.xml><?xml version="1.0" encoding="utf-8"?>
<calcChain xmlns="http://schemas.openxmlformats.org/spreadsheetml/2006/main">
  <c r="F30" i="526"/>
  <c r="E24"/>
  <c r="D24"/>
  <c r="D26" s="1"/>
  <c r="E21"/>
  <c r="D21"/>
  <c r="D23" s="1"/>
  <c r="E18"/>
  <c r="E19"/>
  <c r="D18"/>
  <c r="D20" s="1"/>
  <c r="B17" i="513"/>
  <c r="E35" i="526"/>
  <c r="E39"/>
  <c r="F28"/>
  <c r="V2" i="205"/>
  <c r="E26" i="526" s="1"/>
  <c r="U2" i="205"/>
  <c r="E25" i="526" s="1"/>
  <c r="E28" i="471"/>
  <c r="E40"/>
  <c r="E35"/>
  <c r="D28"/>
  <c r="D30" s="1"/>
  <c r="E23"/>
  <c r="D6" i="527"/>
  <c r="D11"/>
  <c r="D12"/>
  <c r="D13"/>
  <c r="D14"/>
  <c r="D6" i="526"/>
  <c r="D17" i="471"/>
  <c r="D16"/>
  <c r="D8" i="431"/>
  <c r="D5" i="497"/>
  <c r="B3" i="525"/>
  <c r="B2"/>
  <c r="E20" i="526" l="1"/>
  <c r="E23"/>
  <c r="E22"/>
  <c r="D25"/>
  <c r="D22"/>
  <c r="D19"/>
  <c r="D29" i="471"/>
  <c r="E29"/>
  <c r="E30"/>
  <c r="F4" i="437"/>
</calcChain>
</file>

<file path=xl/sharedStrings.xml><?xml version="1.0" encoding="utf-8"?>
<sst xmlns="http://schemas.openxmlformats.org/spreadsheetml/2006/main" count="1867" uniqueCount="1180">
  <si>
    <t>Чеченская республика</t>
  </si>
  <si>
    <t>Чувашская республика</t>
  </si>
  <si>
    <t>Чукотский автономный округ</t>
  </si>
  <si>
    <t>Ямало-Ненецкий автономный округ</t>
  </si>
  <si>
    <t>Ярославская область</t>
  </si>
  <si>
    <t>2</t>
  </si>
  <si>
    <t>3</t>
  </si>
  <si>
    <t>4</t>
  </si>
  <si>
    <t>Дистрибутивы:</t>
  </si>
  <si>
    <t>Субъект РФ</t>
  </si>
  <si>
    <t>ИНН</t>
  </si>
  <si>
    <t>КПП</t>
  </si>
  <si>
    <t>Комментарии</t>
  </si>
  <si>
    <t>Результат проверки</t>
  </si>
  <si>
    <t>Расчетные листы</t>
  </si>
  <si>
    <t>Скрытые листы</t>
  </si>
  <si>
    <t>Инструкция</t>
  </si>
  <si>
    <t>TEHSHEET</t>
  </si>
  <si>
    <t>Титульный</t>
  </si>
  <si>
    <t>AllSheetsInThisWorkbook</t>
  </si>
  <si>
    <t>Проверка</t>
  </si>
  <si>
    <t>REESTR_ORG</t>
  </si>
  <si>
    <t>modProv</t>
  </si>
  <si>
    <t>modfrmReestr</t>
  </si>
  <si>
    <t>modHyp</t>
  </si>
  <si>
    <t>г.Байконур</t>
  </si>
  <si>
    <t>г.Санкт-Петербург</t>
  </si>
  <si>
    <t>REGION</t>
  </si>
  <si>
    <t>5</t>
  </si>
  <si>
    <t>6</t>
  </si>
  <si>
    <t>Дата/Время</t>
  </si>
  <si>
    <t>Сообщение</t>
  </si>
  <si>
    <t>Статус</t>
  </si>
  <si>
    <t>modClassifierValidate</t>
  </si>
  <si>
    <t>modList01</t>
  </si>
  <si>
    <t>Лог обновления</t>
  </si>
  <si>
    <t>modReestr</t>
  </si>
  <si>
    <t>modUpdTemplMain</t>
  </si>
  <si>
    <t>modList00</t>
  </si>
  <si>
    <t>Юридический адрес</t>
  </si>
  <si>
    <t>Почтовый адрес</t>
  </si>
  <si>
    <t>Наименование организации</t>
  </si>
  <si>
    <t>http://support.eias.ru/index.php?a=add&amp;catid=5</t>
  </si>
  <si>
    <t>Вид деятельности</t>
  </si>
  <si>
    <t>Адрес регулируемой организации</t>
  </si>
  <si>
    <t>modList02</t>
  </si>
  <si>
    <t>logical</t>
  </si>
  <si>
    <t>да</t>
  </si>
  <si>
    <t>нет</t>
  </si>
  <si>
    <t>year_list</t>
  </si>
  <si>
    <t>http://www.fstrf.ru/regions/region/showlist</t>
  </si>
  <si>
    <t>E-mail:</t>
  </si>
  <si>
    <t>Web-сайт:</t>
  </si>
  <si>
    <t>http://eias.ru/?page=show_templates</t>
  </si>
  <si>
    <t>Фамилия, имя, отчество</t>
  </si>
  <si>
    <t>Должность</t>
  </si>
  <si>
    <t>e-mail</t>
  </si>
  <si>
    <t>Республика Татарстан</t>
  </si>
  <si>
    <t>Ссылка</t>
  </si>
  <si>
    <t>Причина</t>
  </si>
  <si>
    <t>№ п/п</t>
  </si>
  <si>
    <t>1</t>
  </si>
  <si>
    <t>Ульяновская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</si>
  <si>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</si>
  <si>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</si>
  <si>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</si>
  <si>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</si>
  <si>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</si>
  <si>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</si>
  <si>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</si>
  <si>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</si>
  <si>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</si>
  <si>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</si>
  <si>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</si>
  <si>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</si>
  <si>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</si>
  <si>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</si>
  <si>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</si>
  <si>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</si>
  <si>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 Москва</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</si>
  <si>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</si>
  <si>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</si>
  <si>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</si>
  <si>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</si>
  <si>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</si>
  <si>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</si>
  <si>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</si>
  <si>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</si>
  <si>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</si>
  <si>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</si>
  <si>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</si>
  <si>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</si>
  <si>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</si>
  <si>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</si>
  <si>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</si>
  <si>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</si>
  <si>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</si>
  <si>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</si>
  <si>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</si>
  <si>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</si>
  <si>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Оренбургская область</t>
  </si>
  <si>
    <t>Орловская область</t>
  </si>
  <si>
    <t>Пензенская область</t>
  </si>
  <si>
    <t>Пермский край</t>
  </si>
  <si>
    <t>Приморский край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</si>
  <si>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</si>
  <si>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</si>
  <si>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</si>
  <si>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</si>
  <si>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</si>
  <si>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</si>
  <si>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</si>
  <si>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</si>
  <si>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</si>
  <si>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</si>
  <si>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Осетия-Алания</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</si>
  <si>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</si>
  <si>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</si>
  <si>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</si>
  <si>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</si>
  <si>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</si>
  <si>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</si>
  <si>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</si>
  <si>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</si>
  <si>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</si>
  <si>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Псковская область</t>
  </si>
  <si>
    <t>Республика Адыгея</t>
  </si>
  <si>
    <t>Республика Алтай</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</si>
  <si>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</si>
  <si>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</si>
  <si>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</si>
  <si>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</si>
  <si>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</si>
  <si>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</si>
  <si>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</si>
  <si>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Хабаровский край</t>
  </si>
  <si>
    <t>Ханты-Мансийский автономный округ</t>
  </si>
  <si>
    <t>Челябинская область</t>
  </si>
  <si>
    <t>Является ли данное юридическое лицо подразделением (филиалом) другой организации</t>
  </si>
  <si>
    <t>(код) номер телефона</t>
  </si>
  <si>
    <t>Руководитель</t>
  </si>
  <si>
    <t>Главный бухгалтер</t>
  </si>
  <si>
    <t>Должностное лицо, ответственное за составление формы</t>
  </si>
  <si>
    <t>et_Comm</t>
  </si>
  <si>
    <t>Комментарий</t>
  </si>
  <si>
    <t>Добавить</t>
  </si>
  <si>
    <t>et_List01</t>
  </si>
  <si>
    <t>modThisWorkbook</t>
  </si>
  <si>
    <t>modfrmCheckUpdates</t>
  </si>
  <si>
    <t>modInfo</t>
  </si>
  <si>
    <t>NSRF</t>
  </si>
  <si>
    <t>MR_NAME</t>
  </si>
  <si>
    <t>OKTMO_MR_NAME</t>
  </si>
  <si>
    <t>MO_NAME</t>
  </si>
  <si>
    <t>OKTMO_NAME</t>
  </si>
  <si>
    <t>RST_ORG_ID</t>
  </si>
  <si>
    <t>ORG_NAME</t>
  </si>
  <si>
    <t>INN_NAME</t>
  </si>
  <si>
    <t>KPP_NAME</t>
  </si>
  <si>
    <t>VDET_NAME</t>
  </si>
  <si>
    <t>modComm</t>
  </si>
  <si>
    <t>openinfo@eias.ru</t>
  </si>
  <si>
    <t>Дата размещения информации</t>
  </si>
  <si>
    <t>Содержание</t>
  </si>
  <si>
    <t>Ссылки на публикации</t>
  </si>
  <si>
    <t>7</t>
  </si>
  <si>
    <t>8</t>
  </si>
  <si>
    <t>et_List03</t>
  </si>
  <si>
    <t>Месяц
(MONTH)</t>
  </si>
  <si>
    <t>январь</t>
  </si>
  <si>
    <t>февраль</t>
  </si>
  <si>
    <t>март</t>
  </si>
  <si>
    <t>апрель</t>
  </si>
  <si>
    <t>май</t>
  </si>
  <si>
    <t>июнь</t>
  </si>
  <si>
    <t>июль</t>
  </si>
  <si>
    <t>август</t>
  </si>
  <si>
    <t>сентябрь</t>
  </si>
  <si>
    <t>октябрь</t>
  </si>
  <si>
    <t>ноябрь</t>
  </si>
  <si>
    <t>декабрь</t>
  </si>
  <si>
    <t>Вводите адрес сайта, не нарушая цвет ячейки /если копируете гиперссылку из браузера, то выполните двойной щелчок по ячейке и только после этого можете вставить скопированный элемент/</t>
  </si>
  <si>
    <t>modList03</t>
  </si>
  <si>
    <t>modfrmDateChoose</t>
  </si>
  <si>
    <t>На официальном сайте организации</t>
  </si>
  <si>
    <t>На сайте регулирующего органа</t>
  </si>
  <si>
    <t>Месяц
(kind_of_publication)</t>
  </si>
  <si>
    <t>Наименование филиала</t>
  </si>
  <si>
    <t>общий</t>
  </si>
  <si>
    <t>общий с учетом освобождения от уплаты НДС</t>
  </si>
  <si>
    <t>специальный (упрощенная система налогообложения, система налогообложения для сельскохозяйственных товаропроизводителей)</t>
  </si>
  <si>
    <t>Муниципальный район</t>
  </si>
  <si>
    <t>ОКТМО</t>
  </si>
  <si>
    <t>Муниципальное образование</t>
  </si>
  <si>
    <t>Список МО</t>
  </si>
  <si>
    <t>9</t>
  </si>
  <si>
    <t>10</t>
  </si>
  <si>
    <t>11</t>
  </si>
  <si>
    <t>12</t>
  </si>
  <si>
    <t>13</t>
  </si>
  <si>
    <t>14</t>
  </si>
  <si>
    <t>15</t>
  </si>
  <si>
    <t>16</t>
  </si>
  <si>
    <t>17</t>
  </si>
  <si>
    <t>18</t>
  </si>
  <si>
    <t>19</t>
  </si>
  <si>
    <t>20</t>
  </si>
  <si>
    <t>et_List01_1</t>
  </si>
  <si>
    <t>Добавить МО</t>
  </si>
  <si>
    <t>Стандарты</t>
  </si>
  <si>
    <t>REESTR_MO</t>
  </si>
  <si>
    <t>modfrmReestrMR</t>
  </si>
  <si>
    <t>МР</t>
  </si>
  <si>
    <t>МО</t>
  </si>
  <si>
    <t>МО_ОКТМО</t>
  </si>
  <si>
    <t>№</t>
  </si>
  <si>
    <t>Добавить МР</t>
  </si>
  <si>
    <t>В качестве примечания Вы можете указать единицу измерения</t>
  </si>
  <si>
    <t>Сайт организации в сети Интернет</t>
  </si>
  <si>
    <t>Публикация</t>
  </si>
  <si>
    <t>Шаблон заполняется раздельно по каждому виду тарифа</t>
  </si>
  <si>
    <t>Номер СЦХВ(СЦВО)
/SKI_number/</t>
  </si>
  <si>
    <t>версия шаблона
 (DocProp_Version)</t>
  </si>
  <si>
    <t>код шаблона
(DocProp_TemplateCode)</t>
  </si>
  <si>
    <t>сфера
(TSphere)</t>
  </si>
  <si>
    <t>сфера(латиница)
(TSphere_trans)</t>
  </si>
  <si>
    <t>сфера расширено
(TSphere_full)</t>
  </si>
  <si>
    <t>Квартал
(QUARTER)</t>
  </si>
  <si>
    <t>I квартал</t>
  </si>
  <si>
    <t>II квартал</t>
  </si>
  <si>
    <t>III квартал</t>
  </si>
  <si>
    <t>IV квартал</t>
  </si>
  <si>
    <t>et_union_hor</t>
  </si>
  <si>
    <t>et_union_vert</t>
  </si>
  <si>
    <t>Условный порядковый номер</t>
  </si>
  <si>
    <t>Описание</t>
  </si>
  <si>
    <t>Значение</t>
  </si>
  <si>
    <t>Дифференциация тарифа</t>
  </si>
  <si>
    <t>Если для какого-либо пункта графы 'Наименование источника (сайта или печатного издания)' информация не раскрывалась, то в соответствующем поле укажите - 'не раскрывалась'</t>
  </si>
  <si>
    <t>y</t>
  </si>
  <si>
    <t>никогда не проверять наличие обновлений (не рекомендуется)</t>
  </si>
  <si>
    <t>проверять доступные обновления (рекомендуется)</t>
  </si>
  <si>
    <t>При наличии подключения к Интернет, можно автоматически проверять наличие доступных обновлений. Выберите способ оповещения о наличии обновлений для отчёта:</t>
  </si>
  <si>
    <t>для устранения ошибок (например, "Compile error in hidden module")</t>
  </si>
  <si>
    <t>http://eias.ru/?page=show_distrs</t>
  </si>
  <si>
    <t>• При сохранении шаблона осуществляется проверка корректности данных, в том числе на наличие значений в ячейках, обязательных для заполнения
• Если какая-то ячейка не удовлетворяет условию проверки, на лист «Проверка» добавляется гиперссылка на данную ячейку и указывается причина ошибки
• В колонке «Статус» для каждого сообщения возможны 2 значения: ошибка и предупреждение
• При наличии сообщений со статусом «Ошибка» шаблон будет отклонён системой и не будет загружен в хранилище данных, сообщения со статусом «Предупреждение» носят информационный характер, и такой шаблон будет принят системой</t>
  </si>
  <si>
    <t>Если в предложенном Вам списке необходимая организация, МР/МО отсутствуют, обновите реестры с помощью кнопок
В результате синхронизации с базой данных список организаций (МР/МО) будет заменён актуальным (механизм синхронизации требует подключения к сети Интернет и основан на использовании протокола HTTPS (TCP порт 443))
Если после обновления Вам не удалось найти необходимую организацию в списке, обратитесь к ответственному за поддержание реестра Вашего региона. Информация о региональных органах регулирования доступна по ссылке:</t>
  </si>
  <si>
    <t>A</t>
  </si>
  <si>
    <t xml:space="preserve"> - с формулами и константами</t>
  </si>
  <si>
    <t xml:space="preserve"> (требуется обновление)</t>
  </si>
  <si>
    <t xml:space="preserve"> - обязательные для заполнения</t>
  </si>
  <si>
    <t>Принципы работы с шаблоном</t>
  </si>
  <si>
    <t>либо с возможностью выбора даты из календаря или ручного ввода</t>
  </si>
  <si>
    <t xml:space="preserve"> - с выбором значений до двойному клику,</t>
  </si>
  <si>
    <t>http://eias.ru/files/shablon/manual_loading_through_monitoring.pdf</t>
  </si>
  <si>
    <t>• На рабочем месте должен быть установлен MS Office 2003 SP3, 2007 SP3, 2010 с полной версией MS Excel
• Макросы во время работы должны быть включены (!)
• Для корректной работы отчёта требуется выбрать низкий уровень безопасности
(В меню MS Excel 2003: Сервис | Макрос | Безопасность | выбрать пункт «Низкая безопасность» | OK)
(В меню MS Excel 2007/2010: Параметры Excel | Центр управления безопасностью | Параметры центра управления безопасностью | Параметры макросов | Включить все макросы | ОК)
• Если Вы работаете в табличном процессоре MS Excel 2007 и выше, то можете использовать для работы формат XLSM (Книга Excel с поддержкой макросов). При работе в формате XLSM заметно быстрее происходит сохранение файла, а также уменьшается размер по сравнению с форматом XLS
• Не рекомендуется снимать защиту с листов и каким-либо образом модифицировать защищаемые формулы и расчётные поля, в противном случае, отчёт будет отклонён системой
• При сохранении не следует выбирать формат XLSX (Книга Excel), так как в указанном формате макросы, необходимые для работы отчёта, безвозвратно удаляются</t>
  </si>
  <si>
    <t>горячего водоснабжения</t>
  </si>
  <si>
    <t>6.0</t>
  </si>
  <si>
    <t>JKH.OPEN.INFO.QUARTER.GVS</t>
  </si>
  <si>
    <t>ГВС</t>
  </si>
  <si>
    <t>GVS</t>
  </si>
  <si>
    <t>Гкал/час</t>
  </si>
  <si>
    <t>куб.м/час</t>
  </si>
  <si>
    <t>Единица измерения объема оказываемых услуг ГВС
/kind_of_unit_GVS/</t>
  </si>
  <si>
    <t>тыс.куб.м/сутки</t>
  </si>
  <si>
    <t>Указывать разбивку НВВ по полугодиям</t>
  </si>
  <si>
    <t>Период регулирования</t>
  </si>
  <si>
    <t>Начало очередного периода регулирования</t>
  </si>
  <si>
    <t>Окончание очередного периода регулирования</t>
  </si>
  <si>
    <t>Режим налогообложения</t>
  </si>
  <si>
    <t>Организация выполняет/планирует к выполнению инвестиционную программу</t>
  </si>
  <si>
    <t>Тариф</t>
  </si>
  <si>
    <t>Наличие двухставочного тарифа</t>
  </si>
  <si>
    <t>виды групп товаров
/kind_group_rates/</t>
  </si>
  <si>
    <t>Одноставочный</t>
  </si>
  <si>
    <t>Двухставочный</t>
  </si>
  <si>
    <t>Полезный отпуск</t>
  </si>
  <si>
    <t>руб/м3</t>
  </si>
  <si>
    <t>-</t>
  </si>
  <si>
    <t>тыс м3</t>
  </si>
  <si>
    <t>Добавить сведения</t>
  </si>
  <si>
    <t>2.3</t>
  </si>
  <si>
    <t>2.2</t>
  </si>
  <si>
    <t>2.1</t>
  </si>
  <si>
    <t>Информация о способах приобретения, стоимости и об объемах товаров, необходимых для производства регулируемых товаров и(или) оказания регулируемых услуг регулируемой организацией</t>
  </si>
  <si>
    <t>1.7</t>
  </si>
  <si>
    <t>1.6</t>
  </si>
  <si>
    <t>1.5</t>
  </si>
  <si>
    <t>1.4</t>
  </si>
  <si>
    <t>1.3</t>
  </si>
  <si>
    <t>1.2</t>
  </si>
  <si>
    <t>1.1</t>
  </si>
  <si>
    <t>Примечание</t>
  </si>
  <si>
    <t>Информация, подлежащая раскрытию</t>
  </si>
  <si>
    <t>По желанию организации информация раскрыта в дополнительных источниках публикации?</t>
  </si>
  <si>
    <t>Метод регулирования
/kind_of_control_method/</t>
  </si>
  <si>
    <t>метод экономически обоснованных расходов (затрат)</t>
  </si>
  <si>
    <t>метод сравнения аналогов</t>
  </si>
  <si>
    <t>метод индексации установленных тарифов</t>
  </si>
  <si>
    <t>метод обеспечения доходности инвестированного капитала</t>
  </si>
  <si>
    <t>Наименование сайта</t>
  </si>
  <si>
    <t>Адрес страницы сайта в сети "Интернет", на которой размещена информация</t>
  </si>
  <si>
    <t>Добавить НВВ</t>
  </si>
  <si>
    <t>единица измерения для листа Стандарты
/unit_tariff/</t>
  </si>
  <si>
    <t>et_List02_1</t>
  </si>
  <si>
    <t>et_List02_2</t>
  </si>
  <si>
    <t>et_List02_3</t>
  </si>
  <si>
    <t>et_List02_4</t>
  </si>
  <si>
    <t>et_List02_5</t>
  </si>
  <si>
    <t>1.8</t>
  </si>
  <si>
    <t>modRegion</t>
  </si>
  <si>
    <t xml:space="preserve"> Перед началом работы с шаблоном Вам необходимо нажать кнопку "Приступить к заполнению", после чего на форме выбора выбрать из выпадающего списка нужный субъект РФ. После выбора субъекта РФ в шаблоне отобразятся листы для заполнения.</t>
  </si>
  <si>
    <t xml:space="preserve"> На листе «Титульный» нужно заполнить все ячейки голубого и синего цвета.
 Для создания печатной формы нажмите на иконку принтера на листе «Титульный» (левый верхний угол).</t>
  </si>
  <si>
    <t xml:space="preserve"> При вводе даты на расчетных листах необходимо выбрать дату из календаря (иконка справа от выбранной ячейки), либо ввести дату непосредственно в ячейку в формате - 'ДД.ММ.ГГГГ'.</t>
  </si>
  <si>
    <t xml:space="preserve"> Если какой-либо из показателей на расчетных листах для Вашей организации отсутствует, введите в поле, обязательное для заполнение, «0» (для числовых показателей) и «-» (для текстовых).
</t>
  </si>
  <si>
    <t xml:space="preserve"> Внимательно следите за информационными сообщениями на расчетных листах.</t>
  </si>
  <si>
    <t xml:space="preserve"> Все необходимые комментарии по всем формам Вы можете отразить на листе «Комментарии».</t>
  </si>
  <si>
    <t>Для выбора того или иного источника публикации выполните двойной щелчок по синей ячейке напротив соответствующего источника.
ВНИМАНИЕ! Если Вы снимаете галочку с пункта, то будут скрыты и очищены соответствующие строки на листе "Ссылки на публикации"!
Опубликование перечисленных в шаблоне показателей на сайте организации в сети Интернет и в печатных изданиях не обязательно, если данный шаблон предоставлен по системе ЕИАС (региональный сегмент).</t>
  </si>
  <si>
    <t>Задайте период регулирования, выбрав даты начала и окончания очередного периода регулирования из календаря (иконка справа от указанной ячейки), либо введите дату непосредственно в ячейку в формате - 'ДД.ММ.ГГГГ'</t>
  </si>
  <si>
    <t>Признак дифференциации тарифа</t>
  </si>
  <si>
    <t/>
  </si>
  <si>
    <t xml:space="preserve"> Гиперссылки на листах вводите, не нарушая цвет ячейки (если копируете гиперссылку из браузера, то выполните двойной щелчок левой кнопки мыши по ячейке и только после этого можете вставить скопированный элемент).
</t>
  </si>
  <si>
    <t xml:space="preserve"> - необязательные для заполнения</t>
  </si>
  <si>
    <t>НДС (Отметка об учтенном НДС)</t>
  </si>
  <si>
    <t>тариф указан с НДС для плательщиков НДС</t>
  </si>
  <si>
    <t>тариф указан без НДС для плательщиков НДС</t>
  </si>
  <si>
    <t>тариф для организаций не являющихся плательщиками НДС</t>
  </si>
  <si>
    <t>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тарифов (на официальном сайте органа местного самоуправления поселения или городского округа в случае передачи законом субъекта Российской Федерации полномочий по утверждению тарифов в сфере водоснабжения и водоотведения органам местного самоуправления) предусмотрено пунктом 3 (а) постановления Правительства №6 от 17.01.2013</t>
  </si>
  <si>
    <t xml:space="preserve"> тыс руб в месяц/м3/час</t>
  </si>
  <si>
    <t>руб/м3/час</t>
  </si>
  <si>
    <t>руб/км</t>
  </si>
  <si>
    <t>Система коммунальной инфраструктуры</t>
  </si>
  <si>
    <t>Предложение об установлении тарифов в сфере водоотведения и о способах приобретения, стоимости и объемах товаров, необходимых для производства регулируемых товаров и (или) оказания регулируемых услуг</t>
  </si>
  <si>
    <t xml:space="preserve">Информация о способах приобретения, стоимости и объемах товаров, необходимых для производства регулируемых товаров и (или) оказания регулируемых услуг регулируемой организацией, содержит сведения о правовых актах, регламентирующих правила закупки (положение о закупках) в регулируемой организации, а также о месте размещения положения о закупках регулируемой организации, информации о планировании конкурсных процедур и результатах их проведения (п. 46 Постановления Правительства Российской Федерации от 17 января 2013 г. N 6 "О стандартах раскрытия информации в сфере водоснабжения и водоотведения") 
</t>
  </si>
  <si>
    <t>Информация о предложении регулируемой организации об установлении тарифов в сфере горячего водоснабжения на очередной период регулирования (п.47 Постановления Правительства Российской Федерации от 17 января 2013 г. N 6 "О стандартах раскрытия информации в сфере водоснабжения и водоотведения")</t>
  </si>
  <si>
    <t>тариф на водоотведение</t>
  </si>
  <si>
    <t>тариф на транспортировку сточных вод</t>
  </si>
  <si>
    <t>тариф на подключение к централизованной системе водоотведения</t>
  </si>
  <si>
    <t>В случае, если тариф не дифференцируется по системам коммунальной инфраструктуры, перечислите все муниципальные районы, в которых организация осуществляет услуги водоотведения и (или) очистки сточных вод</t>
  </si>
  <si>
    <t>В случае, если тариф не дифференцируется по системам коммунальной инфраструктуры, перечислите все муниципальные образования, в которых организация осуществляет услуги водоотведения и (или) очистки сточных вод</t>
  </si>
  <si>
    <t>Информация о предложении регулируемой организации об установлении тарифов в сфере водоотведения и (или) очистки сточных вод на очередной период регулирования</t>
  </si>
  <si>
    <t>Режим налогообложения
/kind_of_NDS/</t>
  </si>
  <si>
    <t>НДС для общего режима налогообложения
/kind_of_NDS_tariff/</t>
  </si>
  <si>
    <t>НДС для прочих режимов налогообложения
/kind_of_NDS_tariff_etc/</t>
  </si>
  <si>
    <t>Ссылки на документы</t>
  </si>
  <si>
    <t>Обосновывающие материалы (документы) необходимо загружать с помощью "ЕИАС Мониторинг"</t>
  </si>
  <si>
    <t>Обосновывающие материалы (документы) необходимо загружать с помощью "ЕИАС Мониторинг". Ссылка на инструкцию по загрузке обосновывающих материалов (документов) расположена на листе 'Инструкция' в п.'Методология заполнения'.
Ввводите ссылку, не нарушая цвет ячейки /если копируете гиперссылку из браузера, то выполните двойной щелчок по ячейке и только после этого можете вставить скопированный элемент/.</t>
  </si>
  <si>
    <t>Проверка доступных обновлений...</t>
  </si>
  <si>
    <t>Информация</t>
  </si>
  <si>
    <t>Версия шаблона 2.1 актуальна, обновление не требуется</t>
  </si>
  <si>
    <t>Доступно обновление до версии 2.1.4</t>
  </si>
  <si>
    <t>Описание изменений: ! Обновление доступно для шаблонов версии 2.1 и выше
до версии 2.1.4
1. скорректированы формулировки на листе 'Стандарты' согласно нормативно-правовым актам
до версии 2.1.3		
1. скорректировано заполнение поля 'Условный порядковый номер' на листе 'Список МО';		
2. добавлена информации о соответствие форм приказа ФСТ России № 129 от 15 мая 2013 г. на листе 'Стандарты';		
3. добавлен показатель 'размер недополученных доходов регулируемой организацией (при их наличии), исчисленном в соответствии с основами ценообразования в сфере водоснабжения и водоотведения, утверждаемыми Правительством Российской Федерации, тыс руб' на листе 'Стандарты'		
до версии 2.1.2		
1. скорректирована проверка при сохранении		
до версии 2.1.1		
1. расширен список значений поля 'Метод регулирования' (п.1.2) на листе 'Стандарты'
Если версия Вашего шаблона ниже 2.1, обратитесь к администратору Вашего субъекта РФ.</t>
  </si>
  <si>
    <t>Размер файла обновления: 443904 байт</t>
  </si>
  <si>
    <t>Подготовка к обновлению...</t>
  </si>
  <si>
    <t>Сохранение файла резервной копии: C:\Documents and Settings\User\Рабочий стол\JKH.OPEN.INFO.REQUEST.VO.BKP..xls</t>
  </si>
  <si>
    <t>Резервная копия создана: C:\Documents and Settings\User\Рабочий стол\JKH.OPEN.INFO.REQUEST.VO.BKP..xls</t>
  </si>
  <si>
    <t>Создание книги для установки обновлений...</t>
  </si>
  <si>
    <t>Файл обновления загружен: C:\DOCUME~1\User\LOCALS~1\Temp\HamsterArc{ab949c3c-3c20-4d7b-acaf-0f01aa14a92e}\UPDATE.JKH.OPEN.INFO.REQUEST.VO.TO.2.1.4.80.xls</t>
  </si>
  <si>
    <t>метод установления фиксированных тарифов</t>
  </si>
  <si>
    <t>метод установления предельных тарифов</t>
  </si>
  <si>
    <t>В случае, если тариф не дифференцируется по системам водоотведения, укажите '1'. Введите значение от 1 до 100, чтобы указать очередной условный порядковый номер системы водоотведения</t>
  </si>
  <si>
    <t>1.9</t>
  </si>
  <si>
    <t>Приложение 3 к приказу ФСТ России от 15 мая 2013 г. N 129, Форма 3.11, Форма 3.12</t>
  </si>
  <si>
    <t>Предлагаемый метод регулирования</t>
  </si>
  <si>
    <t>Расчетная величина тарифов</t>
  </si>
  <si>
    <t>Период действия тарифов</t>
  </si>
  <si>
    <t>Сведения о долгосрочных параметрах регулирования (в случае если их установление предусмотрено выбранным методом регулирования)</t>
  </si>
  <si>
    <t>Сведения о необходимой валовой выручке на соответствующий период, тыс руб</t>
  </si>
  <si>
    <t>Размер экономически обоснованных расходов, не учтенных при регулировании тарифов в предыдущий период регулирования (при их наличии), определенном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13.05.2013 N 406 (Официальный интернет-портал правовой информации http://www.pravo.gov.ru, 15.05.2013), тыс руб</t>
  </si>
  <si>
    <t>Размер недополученных доходов регулируемой организацией (при их наличии), исчисленный в соответствии Основами ценообразования в сфере водоснабжения и водоотведения, утвержденными постановлением Правительства Российской Федерации от 13.05.2013 N 406 (Официальный интернет-портал правовой информации http://www.pravo.gov.ru, 15.05.2013), тыс руб</t>
  </si>
  <si>
    <t>Сведения о правовых актах, регламентирующих правила закупки (положение о закупках) в регулируемой организации</t>
  </si>
  <si>
    <t>Место размещения положения о закупках регулируемой организации</t>
  </si>
  <si>
    <t>Cведения о планировании закупочных процедур и результатах их проведения</t>
  </si>
  <si>
    <t>Копия утвержденной в установленном порядке инвестиционной программы (проекта инвестиционной программы)</t>
  </si>
  <si>
    <t>Обновление завершилось удачно! Шаблон JKH.OPEN.INFO.REQUEST.VO.xls сохранен под именем 'JKH.OPEN.INFO.REQUEST.VO(v2.1.4).xls'</t>
  </si>
  <si>
    <t>Город Ставрополь</t>
  </si>
  <si>
    <t>07701000</t>
  </si>
  <si>
    <t>26371332</t>
  </si>
  <si>
    <t>ГУП СК "Ставрополькрайводоканал"</t>
  </si>
  <si>
    <t>2635040105</t>
  </si>
  <si>
    <t>263550001</t>
  </si>
  <si>
    <t>Оказание услуг в сфере водоотведения и очистки сточных вод</t>
  </si>
  <si>
    <t>Кировский муниципальный район</t>
  </si>
  <si>
    <t>07625000</t>
  </si>
  <si>
    <t>Город Новопавловск</t>
  </si>
  <si>
    <t>07625101</t>
  </si>
  <si>
    <t>26355176</t>
  </si>
  <si>
    <t>ГУП СК ЖКХ Кировского района</t>
  </si>
  <si>
    <t>2609014934</t>
  </si>
  <si>
    <t>260901001</t>
  </si>
  <si>
    <t>Оказание услуг в сфере водоснабжения, водоотведения и очистки сточных вод</t>
  </si>
  <si>
    <t>26606928</t>
  </si>
  <si>
    <t>ЗАО "Люминофор-Сервис"</t>
  </si>
  <si>
    <t>2635050255</t>
  </si>
  <si>
    <t>263501001</t>
  </si>
  <si>
    <t>Оказание услуг по перекачке</t>
  </si>
  <si>
    <t>Предгорный муниципальный район</t>
  </si>
  <si>
    <t>07648000</t>
  </si>
  <si>
    <t>Пятигорский сельсовет</t>
  </si>
  <si>
    <t>07648428</t>
  </si>
  <si>
    <t>26412185</t>
  </si>
  <si>
    <t>ЗАО "Пятигорская птицефабрика"</t>
  </si>
  <si>
    <t>2618016913</t>
  </si>
  <si>
    <t>261801001</t>
  </si>
  <si>
    <t>Изобильненский муниципальный район</t>
  </si>
  <si>
    <t>07620000</t>
  </si>
  <si>
    <t>Поселок Рыздвяный</t>
  </si>
  <si>
    <t>07620153</t>
  </si>
  <si>
    <t>26535688</t>
  </si>
  <si>
    <t>ЗАО "Ставропольский бройлер" филиал "Рыздвяненский"</t>
  </si>
  <si>
    <t>2623016651</t>
  </si>
  <si>
    <t>262350001</t>
  </si>
  <si>
    <t>26379466</t>
  </si>
  <si>
    <t>МУП "ВОДОКАНАЛ"</t>
  </si>
  <si>
    <t>2633001291</t>
  </si>
  <si>
    <t>Город Лермонтов</t>
  </si>
  <si>
    <t>07718000</t>
  </si>
  <si>
    <t>26371507</t>
  </si>
  <si>
    <t>МУП "Горводоканал" города Лермонтова</t>
  </si>
  <si>
    <t>2629005818</t>
  </si>
  <si>
    <t>262901001</t>
  </si>
  <si>
    <t>Советский муниципальный район</t>
  </si>
  <si>
    <t>07650000</t>
  </si>
  <si>
    <t>Город Зеленокумск</t>
  </si>
  <si>
    <t>07650101</t>
  </si>
  <si>
    <t>26371493</t>
  </si>
  <si>
    <t>МУП "Зеленокумский водоканал"</t>
  </si>
  <si>
    <t>2619011227</t>
  </si>
  <si>
    <t>261901001</t>
  </si>
  <si>
    <t>Солдато-Александровский сельсовет</t>
  </si>
  <si>
    <t>07650416</t>
  </si>
  <si>
    <t>26371494</t>
  </si>
  <si>
    <t>МУП "Солдато-Александровское коммунальное хозяйство"</t>
  </si>
  <si>
    <t>2619011266</t>
  </si>
  <si>
    <t>Красногвардейский муниципальный район</t>
  </si>
  <si>
    <t>07630000</t>
  </si>
  <si>
    <t>Село Красногвардейское</t>
  </si>
  <si>
    <t>07630407</t>
  </si>
  <si>
    <t>26379457</t>
  </si>
  <si>
    <t>МУП ЖКХ КМР СК</t>
  </si>
  <si>
    <t>2611000128</t>
  </si>
  <si>
    <t>261101001</t>
  </si>
  <si>
    <t>Село Птичье</t>
  </si>
  <si>
    <t>07620414</t>
  </si>
  <si>
    <t>26379454</t>
  </si>
  <si>
    <t>МУП ЖКХ с. Птичьего</t>
  </si>
  <si>
    <t>2607017739</t>
  </si>
  <si>
    <t>260701001</t>
  </si>
  <si>
    <t>Арзгирский муниципальный район</t>
  </si>
  <si>
    <t>07607000</t>
  </si>
  <si>
    <t>Арзгирский сельсовет</t>
  </si>
  <si>
    <t>07607402</t>
  </si>
  <si>
    <t>26355171</t>
  </si>
  <si>
    <t>МУП КХ Арзгирского района</t>
  </si>
  <si>
    <t>2604000247</t>
  </si>
  <si>
    <t>260401001</t>
  </si>
  <si>
    <t>Город Невинномысск</t>
  </si>
  <si>
    <t>07724000</t>
  </si>
  <si>
    <t>26379464</t>
  </si>
  <si>
    <t>ОАО "Водоканал" г. Невинномысск</t>
  </si>
  <si>
    <t>2631054308</t>
  </si>
  <si>
    <t>263101001</t>
  </si>
  <si>
    <t>26419409</t>
  </si>
  <si>
    <t>ОАО "Невинномысский Азот"</t>
  </si>
  <si>
    <t>2631015563</t>
  </si>
  <si>
    <t>27134039</t>
  </si>
  <si>
    <t>ОАО "Славянка" (филиал "Ставропольский")</t>
  </si>
  <si>
    <t>7702707386</t>
  </si>
  <si>
    <t>263143001</t>
  </si>
  <si>
    <t>Оказание услуг в сфере очистки сточных вод</t>
  </si>
  <si>
    <t>Ипатовский муниципальный район</t>
  </si>
  <si>
    <t>07622000</t>
  </si>
  <si>
    <t>Советскорунный сельсовет</t>
  </si>
  <si>
    <t>07622437</t>
  </si>
  <si>
    <t>26768547</t>
  </si>
  <si>
    <t>ООО "АгроКомплекс"</t>
  </si>
  <si>
    <t>2635128832</t>
  </si>
  <si>
    <t>260801001</t>
  </si>
  <si>
    <t>Андроповский муниципальный район</t>
  </si>
  <si>
    <t>07632000</t>
  </si>
  <si>
    <t>Солуно-Дмитриевский сельсовет</t>
  </si>
  <si>
    <t>07632416</t>
  </si>
  <si>
    <t>26355170</t>
  </si>
  <si>
    <t>ООО "ККЭБСЕ" филиал в селе Солуно-Дмитриевское</t>
  </si>
  <si>
    <t>7701215046</t>
  </si>
  <si>
    <t>525350001</t>
  </si>
  <si>
    <t>Буденновский муниципальный район</t>
  </si>
  <si>
    <t>07612000</t>
  </si>
  <si>
    <t>Краснооктябрьский сельсовет</t>
  </si>
  <si>
    <t>07612409</t>
  </si>
  <si>
    <t>26371503</t>
  </si>
  <si>
    <t>ООО "Краснооктябрьское ЖКХ"</t>
  </si>
  <si>
    <t>2624030024</t>
  </si>
  <si>
    <t>262401001</t>
  </si>
  <si>
    <t>26413215</t>
  </si>
  <si>
    <t>ООО "ЛУКОЙЛ-ЭНЕРГОСЕТИ"</t>
  </si>
  <si>
    <t>5260230051</t>
  </si>
  <si>
    <t>Левокумский муниципальный район</t>
  </si>
  <si>
    <t>07636000</t>
  </si>
  <si>
    <t>Бургун-Маджарский сельсовет</t>
  </si>
  <si>
    <t>07636402</t>
  </si>
  <si>
    <t>26412164</t>
  </si>
  <si>
    <t>ООО "Надежда"</t>
  </si>
  <si>
    <t>2613007062</t>
  </si>
  <si>
    <t>261301001</t>
  </si>
  <si>
    <t>26379452</t>
  </si>
  <si>
    <t>ООО "Ремав"</t>
  </si>
  <si>
    <t>2607012628</t>
  </si>
  <si>
    <t>26411986</t>
  </si>
  <si>
    <t>ООО "СВОП"</t>
  </si>
  <si>
    <t>2636008513</t>
  </si>
  <si>
    <t>263601001</t>
  </si>
  <si>
    <t>Покойненский сельсовет</t>
  </si>
  <si>
    <t>07612416</t>
  </si>
  <si>
    <t>27519657</t>
  </si>
  <si>
    <t>ООО "ЮТАС"</t>
  </si>
  <si>
    <t>2624800097</t>
  </si>
  <si>
    <t>Терский сельсовет</t>
  </si>
  <si>
    <t>07612425</t>
  </si>
  <si>
    <t>27338735</t>
  </si>
  <si>
    <t>ООО "колхоз Терский"</t>
  </si>
  <si>
    <t>2624032550</t>
  </si>
  <si>
    <t>26816056</t>
  </si>
  <si>
    <t>Северо-Кавказская дирекция по тепловодоснабжению структурное подразделение Центральной дирекции по тепловодоснабжению - филиала ОАО "РЖД"</t>
  </si>
  <si>
    <t>7708503727</t>
  </si>
  <si>
    <t>616745019</t>
  </si>
  <si>
    <t>26322297</t>
  </si>
  <si>
    <t>Северо-Кавказский филиал ООО "Газпром энерго"</t>
  </si>
  <si>
    <t>7736186950</t>
  </si>
  <si>
    <t>263602001</t>
  </si>
  <si>
    <t>26416944</t>
  </si>
  <si>
    <t>6671156423</t>
  </si>
  <si>
    <t>263102001</t>
  </si>
  <si>
    <t>VO</t>
  </si>
  <si>
    <t>Александровский муниципальный район</t>
  </si>
  <si>
    <t>07602000</t>
  </si>
  <si>
    <t>Александровский сельсовет</t>
  </si>
  <si>
    <t>07602402</t>
  </si>
  <si>
    <t>Калиновский сельсовет</t>
  </si>
  <si>
    <t>07602407</t>
  </si>
  <si>
    <t>Круглолесский сельсовет</t>
  </si>
  <si>
    <t>07602410</t>
  </si>
  <si>
    <t>Новокавказский сельсовет</t>
  </si>
  <si>
    <t>07602413</t>
  </si>
  <si>
    <t>Саблинский сельсовет</t>
  </si>
  <si>
    <t>07602416</t>
  </si>
  <si>
    <t>Село Грушевское</t>
  </si>
  <si>
    <t>07602404</t>
  </si>
  <si>
    <t>Село Северное</t>
  </si>
  <si>
    <t>07602419</t>
  </si>
  <si>
    <t>Средненский сельсовет</t>
  </si>
  <si>
    <t>07602422</t>
  </si>
  <si>
    <t>Водораздельный сельсовет</t>
  </si>
  <si>
    <t>07632402</t>
  </si>
  <si>
    <t>Казинский сельсовет</t>
  </si>
  <si>
    <t>07632406</t>
  </si>
  <si>
    <t>Красноярский сельсовет</t>
  </si>
  <si>
    <t>07632407</t>
  </si>
  <si>
    <t>Курсавский сельсовет</t>
  </si>
  <si>
    <t>07632410</t>
  </si>
  <si>
    <t>Куршавский сельсовет</t>
  </si>
  <si>
    <t>07632412</t>
  </si>
  <si>
    <t>Новоянкульский сельсовет</t>
  </si>
  <si>
    <t>07632414</t>
  </si>
  <si>
    <t>Село Крымгиреевское</t>
  </si>
  <si>
    <t>07632408</t>
  </si>
  <si>
    <t>Село Султан</t>
  </si>
  <si>
    <t>07632419</t>
  </si>
  <si>
    <t>Станица Воровсколесская</t>
  </si>
  <si>
    <t>07632404</t>
  </si>
  <si>
    <t>Янкульский сельсовет</t>
  </si>
  <si>
    <t>07632422</t>
  </si>
  <si>
    <t>Апанасенковский муниципальный район</t>
  </si>
  <si>
    <t>07605000</t>
  </si>
  <si>
    <t>Айгурский сельсовет</t>
  </si>
  <si>
    <t>07605402</t>
  </si>
  <si>
    <t>Дербетовский сельсовет</t>
  </si>
  <si>
    <t>07605416</t>
  </si>
  <si>
    <t>Село Апанасенковское</t>
  </si>
  <si>
    <t>07605404</t>
  </si>
  <si>
    <t>Село Белые Копани</t>
  </si>
  <si>
    <t>07605407</t>
  </si>
  <si>
    <t>Село Воздвиженское</t>
  </si>
  <si>
    <t>07605410</t>
  </si>
  <si>
    <t>Село Вознесеновское</t>
  </si>
  <si>
    <t>07605413</t>
  </si>
  <si>
    <t>Село Дивное</t>
  </si>
  <si>
    <t>07605419</t>
  </si>
  <si>
    <t>Село Киевка</t>
  </si>
  <si>
    <t>07605422</t>
  </si>
  <si>
    <t>Село Малая Джалга</t>
  </si>
  <si>
    <t>07605425</t>
  </si>
  <si>
    <t>Село Манычское</t>
  </si>
  <si>
    <t>07605428</t>
  </si>
  <si>
    <t>Село Рагули</t>
  </si>
  <si>
    <t>07605431</t>
  </si>
  <si>
    <t>Новоромановский сельсовет</t>
  </si>
  <si>
    <t>07607404</t>
  </si>
  <si>
    <t>Село Каменная Балка</t>
  </si>
  <si>
    <t>07607403</t>
  </si>
  <si>
    <t>Село Петропавловское</t>
  </si>
  <si>
    <t>07607407</t>
  </si>
  <si>
    <t>Село Родниковское</t>
  </si>
  <si>
    <t>07607410</t>
  </si>
  <si>
    <t>Село Садовое</t>
  </si>
  <si>
    <t>07607413</t>
  </si>
  <si>
    <t>Село Серафимовское</t>
  </si>
  <si>
    <t>07607416</t>
  </si>
  <si>
    <t>Чограйский сельсовет</t>
  </si>
  <si>
    <t>07607422</t>
  </si>
  <si>
    <t>Благодарненский муниципальный район</t>
  </si>
  <si>
    <t>07610000</t>
  </si>
  <si>
    <t>Cело Елизаветинское</t>
  </si>
  <si>
    <t>07610410</t>
  </si>
  <si>
    <t>Александрийский сельсовет</t>
  </si>
  <si>
    <t>07610402</t>
  </si>
  <si>
    <t>Аул Эдельбай</t>
  </si>
  <si>
    <t>07610428</t>
  </si>
  <si>
    <t>Город Благодарный</t>
  </si>
  <si>
    <t>07610101</t>
  </si>
  <si>
    <t>Каменнобалковский сельсовет</t>
  </si>
  <si>
    <t>07610413</t>
  </si>
  <si>
    <t>Красноключевский сельсовет</t>
  </si>
  <si>
    <t>07610416</t>
  </si>
  <si>
    <t>Село Алексеевское</t>
  </si>
  <si>
    <t>07610404</t>
  </si>
  <si>
    <t>Село Бурлацкое</t>
  </si>
  <si>
    <t>07610407</t>
  </si>
  <si>
    <t>Село Мирное</t>
  </si>
  <si>
    <t>07610417</t>
  </si>
  <si>
    <t>Село Сотниковское</t>
  </si>
  <si>
    <t>07610419</t>
  </si>
  <si>
    <t>Село Спасское</t>
  </si>
  <si>
    <t>07610422</t>
  </si>
  <si>
    <t>Село Шишкино</t>
  </si>
  <si>
    <t>07610427</t>
  </si>
  <si>
    <t>Ставропольский сельсовет</t>
  </si>
  <si>
    <t>07610425</t>
  </si>
  <si>
    <t>Хутор Большевик</t>
  </si>
  <si>
    <t>07610406</t>
  </si>
  <si>
    <t>Архиповский сельсовет</t>
  </si>
  <si>
    <t>07612404</t>
  </si>
  <si>
    <t>Искровский сельсовет</t>
  </si>
  <si>
    <t>07612407</t>
  </si>
  <si>
    <t>Новожизненский сельсовет</t>
  </si>
  <si>
    <t>07612410</t>
  </si>
  <si>
    <t>Орловский сельсовет</t>
  </si>
  <si>
    <t>07612413</t>
  </si>
  <si>
    <t>Преображенский сельсовет</t>
  </si>
  <si>
    <t>07612420</t>
  </si>
  <si>
    <t>Село Архангельское</t>
  </si>
  <si>
    <t>07612402</t>
  </si>
  <si>
    <t>Село Прасковея</t>
  </si>
  <si>
    <t>07612419</t>
  </si>
  <si>
    <t>Село Толстово-Васюковское</t>
  </si>
  <si>
    <t>07612427</t>
  </si>
  <si>
    <t>Стародубский сельсовет</t>
  </si>
  <si>
    <t>07612422</t>
  </si>
  <si>
    <t>Томузловский сельсовет</t>
  </si>
  <si>
    <t>07612429</t>
  </si>
  <si>
    <t>ГО Ставропольского края</t>
  </si>
  <si>
    <t>07700000</t>
  </si>
  <si>
    <t>Георгиевский муниципальный район</t>
  </si>
  <si>
    <t>07615000</t>
  </si>
  <si>
    <t>07615402</t>
  </si>
  <si>
    <t>Балковский сельсовет</t>
  </si>
  <si>
    <t>07615403</t>
  </si>
  <si>
    <t>Крутоярский сельсовет</t>
  </si>
  <si>
    <t>07615408</t>
  </si>
  <si>
    <t>Незлобненский сельсовет</t>
  </si>
  <si>
    <t>07615413</t>
  </si>
  <si>
    <t>Поселок Новый</t>
  </si>
  <si>
    <t>07615415</t>
  </si>
  <si>
    <t>Село Краснокумское</t>
  </si>
  <si>
    <t>07615406</t>
  </si>
  <si>
    <t>Село Новозаведенное</t>
  </si>
  <si>
    <t>07615416</t>
  </si>
  <si>
    <t>Село Обильное</t>
  </si>
  <si>
    <t>07615419</t>
  </si>
  <si>
    <t>Станица Георгиевская</t>
  </si>
  <si>
    <t>07615404</t>
  </si>
  <si>
    <t>Станица Лысогорская</t>
  </si>
  <si>
    <t>07615410</t>
  </si>
  <si>
    <t>Станица Подгорная</t>
  </si>
  <si>
    <t>07615422</t>
  </si>
  <si>
    <t>Ульяновский сельсовет</t>
  </si>
  <si>
    <t>07615425</t>
  </si>
  <si>
    <t>Урухский сельсовет</t>
  </si>
  <si>
    <t>07615428</t>
  </si>
  <si>
    <t>Шаумяновский сельсовет</t>
  </si>
  <si>
    <t>07615431</t>
  </si>
  <si>
    <t>Город Буденновск</t>
  </si>
  <si>
    <t>07702000</t>
  </si>
  <si>
    <t>Город Георгиевск</t>
  </si>
  <si>
    <t>07707000</t>
  </si>
  <si>
    <t>Город-курорт Ессентуки</t>
  </si>
  <si>
    <t>07710000</t>
  </si>
  <si>
    <t>Город-курорт Железноводск</t>
  </si>
  <si>
    <t>07712000</t>
  </si>
  <si>
    <t>Город-курорт Кисловодск</t>
  </si>
  <si>
    <t>07715000</t>
  </si>
  <si>
    <t>Город-курорт Пятигорск</t>
  </si>
  <si>
    <t>07727000</t>
  </si>
  <si>
    <t>Грачевский муниципальный район</t>
  </si>
  <si>
    <t>07617000</t>
  </si>
  <si>
    <t>Грачевский сельсовет</t>
  </si>
  <si>
    <t>07617404</t>
  </si>
  <si>
    <t>Красный сельсовет</t>
  </si>
  <si>
    <t>07617407</t>
  </si>
  <si>
    <t>Кугультинский сельсовет</t>
  </si>
  <si>
    <t>07617410</t>
  </si>
  <si>
    <t>Село Бешпагир</t>
  </si>
  <si>
    <t>07617401</t>
  </si>
  <si>
    <t>Село Тугулук</t>
  </si>
  <si>
    <t>07617422</t>
  </si>
  <si>
    <t>Сергиевский сельсовет</t>
  </si>
  <si>
    <t>07617413</t>
  </si>
  <si>
    <t>Спицевский сельсовет</t>
  </si>
  <si>
    <t>07617416</t>
  </si>
  <si>
    <t>Старомарьевский сельсовет</t>
  </si>
  <si>
    <t>07617419</t>
  </si>
  <si>
    <t>Город Изобильный</t>
  </si>
  <si>
    <t>07620101</t>
  </si>
  <si>
    <t>Каменнобродский сельсовет</t>
  </si>
  <si>
    <t>07620404</t>
  </si>
  <si>
    <t>Московский сельсовет</t>
  </si>
  <si>
    <t>07620407</t>
  </si>
  <si>
    <t>Новоизобильненский сельсовет</t>
  </si>
  <si>
    <t>07620409</t>
  </si>
  <si>
    <t>Передовой сельсовет</t>
  </si>
  <si>
    <t>07620412</t>
  </si>
  <si>
    <t>Подлужненский сельсовет</t>
  </si>
  <si>
    <t>07620413</t>
  </si>
  <si>
    <t>Поселок Солнечнодольск</t>
  </si>
  <si>
    <t>07620155</t>
  </si>
  <si>
    <t>Рождественский сельсовет</t>
  </si>
  <si>
    <t>07620416</t>
  </si>
  <si>
    <t>Село Тищенское</t>
  </si>
  <si>
    <t>07620422</t>
  </si>
  <si>
    <t>Станица Баклановская</t>
  </si>
  <si>
    <t>07620402</t>
  </si>
  <si>
    <t>Станица Новотроицкая</t>
  </si>
  <si>
    <t>07620410</t>
  </si>
  <si>
    <t>Староизобильненский сельсовет</t>
  </si>
  <si>
    <t>07620419</t>
  </si>
  <si>
    <t>Хутор Спорный</t>
  </si>
  <si>
    <t>07620418</t>
  </si>
  <si>
    <t>Большевистский сельсовет</t>
  </si>
  <si>
    <t>07622402</t>
  </si>
  <si>
    <t>Винодельненский сельсовет</t>
  </si>
  <si>
    <t>07622410</t>
  </si>
  <si>
    <t>Город Ипатово</t>
  </si>
  <si>
    <t>07622101</t>
  </si>
  <si>
    <t>Добровольно-Васильевский сельсовет</t>
  </si>
  <si>
    <t>07622413</t>
  </si>
  <si>
    <t>Золотаревский сельсовет</t>
  </si>
  <si>
    <t>07622416</t>
  </si>
  <si>
    <t>Кевсалинский сельсовет</t>
  </si>
  <si>
    <t>07622422</t>
  </si>
  <si>
    <t>Красочный сельсовет</t>
  </si>
  <si>
    <t>07622425</t>
  </si>
  <si>
    <t>Леснодачненский сельсовет</t>
  </si>
  <si>
    <t>07622427</t>
  </si>
  <si>
    <t>Лиманский сельсовет</t>
  </si>
  <si>
    <t>07622428</t>
  </si>
  <si>
    <t>Мало-Барханчакский сельсовет</t>
  </si>
  <si>
    <t>07622429</t>
  </si>
  <si>
    <t>Октябрьский сельсовет</t>
  </si>
  <si>
    <t>07622431</t>
  </si>
  <si>
    <t>Первомайский сельсовет</t>
  </si>
  <si>
    <t>07622434</t>
  </si>
  <si>
    <t>Село Большая Джалга</t>
  </si>
  <si>
    <t>07622404</t>
  </si>
  <si>
    <t>Село Бурукшун</t>
  </si>
  <si>
    <t>07622407</t>
  </si>
  <si>
    <t>Тахтинский сельсовет</t>
  </si>
  <si>
    <t>07622440</t>
  </si>
  <si>
    <t>Горнозаводской сельсовет</t>
  </si>
  <si>
    <t>07625402</t>
  </si>
  <si>
    <t>Зольский сельсовет</t>
  </si>
  <si>
    <t>07625404</t>
  </si>
  <si>
    <t>Комсомольский сельсовет</t>
  </si>
  <si>
    <t>07625407</t>
  </si>
  <si>
    <t>Новосредненский сельсовет</t>
  </si>
  <si>
    <t>07625416</t>
  </si>
  <si>
    <t>07625417</t>
  </si>
  <si>
    <t>Посёлок Фазанный</t>
  </si>
  <si>
    <t>07625428</t>
  </si>
  <si>
    <t>Советский сельсовет</t>
  </si>
  <si>
    <t>07625419</t>
  </si>
  <si>
    <t>Станица Марьинская</t>
  </si>
  <si>
    <t>07625410</t>
  </si>
  <si>
    <t>Старопавловский сельсовет</t>
  </si>
  <si>
    <t>07625422</t>
  </si>
  <si>
    <t>Кочубеевский муниципальный район</t>
  </si>
  <si>
    <t>07628000</t>
  </si>
  <si>
    <t>Балахоновский сельсовет</t>
  </si>
  <si>
    <t>07628402</t>
  </si>
  <si>
    <t>Барсуковский сельсовет</t>
  </si>
  <si>
    <t>07628404</t>
  </si>
  <si>
    <t>Васильевский сельсовет</t>
  </si>
  <si>
    <t>07628440</t>
  </si>
  <si>
    <t>Вревский сельсовет</t>
  </si>
  <si>
    <t>07628407</t>
  </si>
  <si>
    <t>Георгиевский сельсовет</t>
  </si>
  <si>
    <t>07628408</t>
  </si>
  <si>
    <t>Заветненский сельсовет</t>
  </si>
  <si>
    <t>07628413</t>
  </si>
  <si>
    <t>Ивановский сельсовет</t>
  </si>
  <si>
    <t>07628416</t>
  </si>
  <si>
    <t>Казьминский сельсовет</t>
  </si>
  <si>
    <t>07628419</t>
  </si>
  <si>
    <t>Мищенский сельсовет</t>
  </si>
  <si>
    <t>07628423</t>
  </si>
  <si>
    <t>Надзорненский сельсовет</t>
  </si>
  <si>
    <t>07628424</t>
  </si>
  <si>
    <t>Новодеревенский сельсовет</t>
  </si>
  <si>
    <t>07628425</t>
  </si>
  <si>
    <t>Село Кочубеевское</t>
  </si>
  <si>
    <t>07628422</t>
  </si>
  <si>
    <t>Станица Беломечетская</t>
  </si>
  <si>
    <t>07628406</t>
  </si>
  <si>
    <t>Стародворцовский сельсовет</t>
  </si>
  <si>
    <t>07628430</t>
  </si>
  <si>
    <t>Усть-Невинский сельсовет</t>
  </si>
  <si>
    <t>07628435</t>
  </si>
  <si>
    <t>Коммунаровский сельсовет</t>
  </si>
  <si>
    <t>07630404</t>
  </si>
  <si>
    <t>Медвеженский сельсовет</t>
  </si>
  <si>
    <t>07630413</t>
  </si>
  <si>
    <t>Привольненский сельсовет</t>
  </si>
  <si>
    <t>07630425</t>
  </si>
  <si>
    <t>Родыковский сельсовет</t>
  </si>
  <si>
    <t>07630428</t>
  </si>
  <si>
    <t>Село Дмитриевское</t>
  </si>
  <si>
    <t>07630402</t>
  </si>
  <si>
    <t>Село Ладовская Балка</t>
  </si>
  <si>
    <t>07630410</t>
  </si>
  <si>
    <t>Село Новомихайловское</t>
  </si>
  <si>
    <t>07630416</t>
  </si>
  <si>
    <t>Село Покровское</t>
  </si>
  <si>
    <t>07630419</t>
  </si>
  <si>
    <t>Село Преградное</t>
  </si>
  <si>
    <t>07630422</t>
  </si>
  <si>
    <t>Штурмовский сельсовет</t>
  </si>
  <si>
    <t>07630443</t>
  </si>
  <si>
    <t>Курский муниципальный район</t>
  </si>
  <si>
    <t>07633000</t>
  </si>
  <si>
    <t>Балтийский сельсовет</t>
  </si>
  <si>
    <t>07633402</t>
  </si>
  <si>
    <t>Галюгаевский сельсовет</t>
  </si>
  <si>
    <t>07633404</t>
  </si>
  <si>
    <t>Кановский сельсовет</t>
  </si>
  <si>
    <t>07633406</t>
  </si>
  <si>
    <t>Курский сельсовет</t>
  </si>
  <si>
    <t>07633407</t>
  </si>
  <si>
    <t>Мирненский сельсовет</t>
  </si>
  <si>
    <t>07633410</t>
  </si>
  <si>
    <t>Полтавский сельсовет</t>
  </si>
  <si>
    <t>07633413</t>
  </si>
  <si>
    <t>Ростовановский сельсовет</t>
  </si>
  <si>
    <t>07633416</t>
  </si>
  <si>
    <t>Рощинский сельсовет</t>
  </si>
  <si>
    <t>07633419</t>
  </si>
  <si>
    <t>Русский сельсовет</t>
  </si>
  <si>
    <t>07633422</t>
  </si>
  <si>
    <t>Село Эдиссия</t>
  </si>
  <si>
    <t>07633428</t>
  </si>
  <si>
    <t>Серноводский сельсовет</t>
  </si>
  <si>
    <t>07633425</t>
  </si>
  <si>
    <t>Станица Стодеревская</t>
  </si>
  <si>
    <t>07633426</t>
  </si>
  <si>
    <t>Величаевский сельсовет</t>
  </si>
  <si>
    <t>07636404</t>
  </si>
  <si>
    <t>Владимировский сельсовет</t>
  </si>
  <si>
    <t>07636407</t>
  </si>
  <si>
    <t>Заринский сельсовет</t>
  </si>
  <si>
    <t>07636409</t>
  </si>
  <si>
    <t>Николо-Александровский сельсовет</t>
  </si>
  <si>
    <t>07636413</t>
  </si>
  <si>
    <t>Поселок Новокумский</t>
  </si>
  <si>
    <t>07636414</t>
  </si>
  <si>
    <t>Село Левокумское</t>
  </si>
  <si>
    <t>07636410</t>
  </si>
  <si>
    <t>Село Правокумское</t>
  </si>
  <si>
    <t>07636416</t>
  </si>
  <si>
    <t>Село Приозерское</t>
  </si>
  <si>
    <t>07636417</t>
  </si>
  <si>
    <t>Село Урожайное</t>
  </si>
  <si>
    <t>07636422</t>
  </si>
  <si>
    <t>Турксадский сельсовет</t>
  </si>
  <si>
    <t>07636419</t>
  </si>
  <si>
    <t>Минераловодский муниципальный район</t>
  </si>
  <si>
    <t>07639000</t>
  </si>
  <si>
    <t>Город Минеральные Воды</t>
  </si>
  <si>
    <t>07639101</t>
  </si>
  <si>
    <t>Гражданский сельсовет</t>
  </si>
  <si>
    <t>07639402</t>
  </si>
  <si>
    <t>Левокумский сельсовет</t>
  </si>
  <si>
    <t>07639421</t>
  </si>
  <si>
    <t>Ленинский сельсовет</t>
  </si>
  <si>
    <t>07639407</t>
  </si>
  <si>
    <t>Марьино-Колодцевский сельсовет</t>
  </si>
  <si>
    <t>07639410</t>
  </si>
  <si>
    <t>Нижнеалександровский сельсовет</t>
  </si>
  <si>
    <t>07639416</t>
  </si>
  <si>
    <t>07639418</t>
  </si>
  <si>
    <t>Перевальненский сельсовет</t>
  </si>
  <si>
    <t>07639420</t>
  </si>
  <si>
    <t>Побегайловский сельсовет</t>
  </si>
  <si>
    <t>07639419</t>
  </si>
  <si>
    <t>Поселок Анджиевский</t>
  </si>
  <si>
    <t>07639152</t>
  </si>
  <si>
    <t>Прикумский сельсовет</t>
  </si>
  <si>
    <t>07639422</t>
  </si>
  <si>
    <t>Розовский сельсовет</t>
  </si>
  <si>
    <t>07639425</t>
  </si>
  <si>
    <t>Село Греческое</t>
  </si>
  <si>
    <t>07639404</t>
  </si>
  <si>
    <t>Село Нагутское</t>
  </si>
  <si>
    <t>07639413</t>
  </si>
  <si>
    <t>07639430</t>
  </si>
  <si>
    <t>Нефтекумский муниципальный район</t>
  </si>
  <si>
    <t>07641000</t>
  </si>
  <si>
    <t>Город Нефтекумск</t>
  </si>
  <si>
    <t>07641101</t>
  </si>
  <si>
    <t>Закумский сельсовет</t>
  </si>
  <si>
    <t>07641403</t>
  </si>
  <si>
    <t>Зимнеставочный сельсовет</t>
  </si>
  <si>
    <t>07641404</t>
  </si>
  <si>
    <t>Зункарский сельсовет</t>
  </si>
  <si>
    <t>07641405</t>
  </si>
  <si>
    <t>Кара-Тюбинский сельсовет</t>
  </si>
  <si>
    <t>07641407</t>
  </si>
  <si>
    <t>Каясулинский сельсовет</t>
  </si>
  <si>
    <t>07641410</t>
  </si>
  <si>
    <t>Махмуд-Мектебский сельсовет</t>
  </si>
  <si>
    <t>07641413</t>
  </si>
  <si>
    <t>Новкус-Артезианский сельсовет</t>
  </si>
  <si>
    <t>07641416</t>
  </si>
  <si>
    <t>Озек-Суатский сельсовет</t>
  </si>
  <si>
    <t>07641419</t>
  </si>
  <si>
    <t>Поселок Затеречный</t>
  </si>
  <si>
    <t>07641153</t>
  </si>
  <si>
    <t>Село Ачикулак</t>
  </si>
  <si>
    <t>07641402</t>
  </si>
  <si>
    <t>Тукуй-Мектебский сельсовет</t>
  </si>
  <si>
    <t>07641422</t>
  </si>
  <si>
    <t>Новоалександровский муниципальный район</t>
  </si>
  <si>
    <t>07643000</t>
  </si>
  <si>
    <t>Город Новоалександровск</t>
  </si>
  <si>
    <t>07643101</t>
  </si>
  <si>
    <t>Горьковский сельсовет</t>
  </si>
  <si>
    <t>07643402</t>
  </si>
  <si>
    <t>Григорополисский сельсовет</t>
  </si>
  <si>
    <t>07643404</t>
  </si>
  <si>
    <t>Краснозоринский сельсовет</t>
  </si>
  <si>
    <t>07643407</t>
  </si>
  <si>
    <t>Красночервонный сельсовет</t>
  </si>
  <si>
    <t>07643423</t>
  </si>
  <si>
    <t>Присадовый сельсовет</t>
  </si>
  <si>
    <t>07643410</t>
  </si>
  <si>
    <t>Радужский сельсовет</t>
  </si>
  <si>
    <t>07643412</t>
  </si>
  <si>
    <t>Раздольненский сельсовет</t>
  </si>
  <si>
    <t>07643413</t>
  </si>
  <si>
    <t>Светлинский сельсовет</t>
  </si>
  <si>
    <t>07643417</t>
  </si>
  <si>
    <t>Станица Кармалиновская</t>
  </si>
  <si>
    <t>07643406</t>
  </si>
  <si>
    <t>Станица Расшеватская</t>
  </si>
  <si>
    <t>07643416</t>
  </si>
  <si>
    <t>Темижбекский сельсовет</t>
  </si>
  <si>
    <t>07643419</t>
  </si>
  <si>
    <t>Новоселицкий муниципальный район</t>
  </si>
  <si>
    <t>07644000</t>
  </si>
  <si>
    <t>Журавский сельсовет</t>
  </si>
  <si>
    <t>07644404</t>
  </si>
  <si>
    <t>Новомаякский сельсовет</t>
  </si>
  <si>
    <t>07644409</t>
  </si>
  <si>
    <t>Поселок Щелкан</t>
  </si>
  <si>
    <t>07644420</t>
  </si>
  <si>
    <t>Село Долиновка</t>
  </si>
  <si>
    <t>07644402</t>
  </si>
  <si>
    <t>Село Китаевское</t>
  </si>
  <si>
    <t>07644407</t>
  </si>
  <si>
    <t>Село Новоселицкое</t>
  </si>
  <si>
    <t>07644410</t>
  </si>
  <si>
    <t>Село Падинское</t>
  </si>
  <si>
    <t>07644412</t>
  </si>
  <si>
    <t>Село Чернолесское</t>
  </si>
  <si>
    <t>07644413</t>
  </si>
  <si>
    <t>Петровский муниципальный район</t>
  </si>
  <si>
    <t>07646000</t>
  </si>
  <si>
    <t>Высоцкий сельсовет</t>
  </si>
  <si>
    <t>07646404</t>
  </si>
  <si>
    <t>Город Светлоград</t>
  </si>
  <si>
    <t>07646101</t>
  </si>
  <si>
    <t>Дон-Балковский сельсовет</t>
  </si>
  <si>
    <t>07646410</t>
  </si>
  <si>
    <t>Константиновский сельсовет</t>
  </si>
  <si>
    <t>07646413</t>
  </si>
  <si>
    <t>Прикалаусский сельсовет</t>
  </si>
  <si>
    <t>07646417</t>
  </si>
  <si>
    <t>Просянский сельсовет</t>
  </si>
  <si>
    <t>07646418</t>
  </si>
  <si>
    <t>Рогато-Балковский сельсовет</t>
  </si>
  <si>
    <t>07646419</t>
  </si>
  <si>
    <t>Село Благодатное</t>
  </si>
  <si>
    <t>07646402</t>
  </si>
  <si>
    <t>Село Гофицкое</t>
  </si>
  <si>
    <t>07646407</t>
  </si>
  <si>
    <t>Село Николина Балка</t>
  </si>
  <si>
    <t>07646416</t>
  </si>
  <si>
    <t>Село Сухая Буйвола</t>
  </si>
  <si>
    <t>07646422</t>
  </si>
  <si>
    <t>Село Шведино</t>
  </si>
  <si>
    <t>07646428</t>
  </si>
  <si>
    <t>Шангалинский сельсовет</t>
  </si>
  <si>
    <t>07646425</t>
  </si>
  <si>
    <t>Винсадский сельсовет</t>
  </si>
  <si>
    <t>07648410</t>
  </si>
  <si>
    <t>Ессентукский сельсовет</t>
  </si>
  <si>
    <t>07648413</t>
  </si>
  <si>
    <t>Нежинский сельсовет</t>
  </si>
  <si>
    <t>07648416</t>
  </si>
  <si>
    <t>Новоблагодарненский сельсовет</t>
  </si>
  <si>
    <t>07648422</t>
  </si>
  <si>
    <t>Подкумский сельсовет</t>
  </si>
  <si>
    <t>07648424</t>
  </si>
  <si>
    <t>Поселок Мирный</t>
  </si>
  <si>
    <t>07648415</t>
  </si>
  <si>
    <t>Пригородный сельсовет</t>
  </si>
  <si>
    <t>07648425</t>
  </si>
  <si>
    <t>Станица Бекешевская</t>
  </si>
  <si>
    <t>07648402</t>
  </si>
  <si>
    <t>Станица Боргустанская</t>
  </si>
  <si>
    <t>07648407</t>
  </si>
  <si>
    <t>Суворовский сельсовет</t>
  </si>
  <si>
    <t>07648431</t>
  </si>
  <si>
    <t>Тельмановский сельсовет</t>
  </si>
  <si>
    <t>07648432</t>
  </si>
  <si>
    <t>Этокский сельсовет</t>
  </si>
  <si>
    <t>07648434</t>
  </si>
  <si>
    <t>Юцкий сельсовет</t>
  </si>
  <si>
    <t>07648437</t>
  </si>
  <si>
    <t>Яснополянский сельсовет</t>
  </si>
  <si>
    <t>07648440</t>
  </si>
  <si>
    <t>Восточный сельсовет</t>
  </si>
  <si>
    <t>07650402</t>
  </si>
  <si>
    <t>Нинский сельсовет</t>
  </si>
  <si>
    <t>07650407</t>
  </si>
  <si>
    <t>Правокумский сельсовет</t>
  </si>
  <si>
    <t>07650413</t>
  </si>
  <si>
    <t>Село Горькая Балка</t>
  </si>
  <si>
    <t>07650404</t>
  </si>
  <si>
    <t>Село Отказное</t>
  </si>
  <si>
    <t>07650410</t>
  </si>
  <si>
    <t>Степновский муниципальный район</t>
  </si>
  <si>
    <t>07652000</t>
  </si>
  <si>
    <t>Богдановский сельсовет</t>
  </si>
  <si>
    <t>07652402</t>
  </si>
  <si>
    <t>Варениковский сельсовет</t>
  </si>
  <si>
    <t>07652404</t>
  </si>
  <si>
    <t>Верхнестепновский сельсовет</t>
  </si>
  <si>
    <t>07652407</t>
  </si>
  <si>
    <t>Иргаклинский сельсовет</t>
  </si>
  <si>
    <t>07652410</t>
  </si>
  <si>
    <t>Ольгинский сельсовет</t>
  </si>
  <si>
    <t>07652415</t>
  </si>
  <si>
    <t>Село Соломенское</t>
  </si>
  <si>
    <t>07652420</t>
  </si>
  <si>
    <t>Степновский сельсовет</t>
  </si>
  <si>
    <t>07652426</t>
  </si>
  <si>
    <t>Труновский муниципальный район</t>
  </si>
  <si>
    <t>07654000</t>
  </si>
  <si>
    <t>Безопасненский сельсовет</t>
  </si>
  <si>
    <t>07654402</t>
  </si>
  <si>
    <t>Донской сельсовет</t>
  </si>
  <si>
    <t>07654404</t>
  </si>
  <si>
    <t>Кировский сельсовет</t>
  </si>
  <si>
    <t>07654407</t>
  </si>
  <si>
    <t>Село Новая Кугульта</t>
  </si>
  <si>
    <t>07654410</t>
  </si>
  <si>
    <t>Село Подлесное</t>
  </si>
  <si>
    <t>07654413</t>
  </si>
  <si>
    <t>Труновский сельсовет</t>
  </si>
  <si>
    <t>07654416</t>
  </si>
  <si>
    <t>Туркменский муниципальный район</t>
  </si>
  <si>
    <t>07656000</t>
  </si>
  <si>
    <t>07656401</t>
  </si>
  <si>
    <t>Кендже-Кулакский сельсовет</t>
  </si>
  <si>
    <t>07656407</t>
  </si>
  <si>
    <t>Красноманычский сельсовет</t>
  </si>
  <si>
    <t>07656410</t>
  </si>
  <si>
    <t>Куликово-Копанский сельсовет</t>
  </si>
  <si>
    <t>07656413</t>
  </si>
  <si>
    <t>Кучерлинский сельсовет</t>
  </si>
  <si>
    <t>07656416</t>
  </si>
  <si>
    <t>Летнеставочный сельсовет</t>
  </si>
  <si>
    <t>07656419</t>
  </si>
  <si>
    <t>Новокучерлинский сельсовет</t>
  </si>
  <si>
    <t>07656424</t>
  </si>
  <si>
    <t>Овощинский сельсовет</t>
  </si>
  <si>
    <t>07656426</t>
  </si>
  <si>
    <t>Село Казгулак</t>
  </si>
  <si>
    <t>07656402</t>
  </si>
  <si>
    <t>Село Камбулат</t>
  </si>
  <si>
    <t>07656404</t>
  </si>
  <si>
    <t>Село Малые Ягуры</t>
  </si>
  <si>
    <t>07656422</t>
  </si>
  <si>
    <t>Шпаковский муниципальный район</t>
  </si>
  <si>
    <t>07658000</t>
  </si>
  <si>
    <t>Верхнерусский сельсовет</t>
  </si>
  <si>
    <t>07658402</t>
  </si>
  <si>
    <t>Город Михайловск</t>
  </si>
  <si>
    <t>07658101</t>
  </si>
  <si>
    <t>Деминский сельсовет</t>
  </si>
  <si>
    <t>07658404</t>
  </si>
  <si>
    <t>Дубовский сельсовет</t>
  </si>
  <si>
    <t>07658406</t>
  </si>
  <si>
    <t>07658408</t>
  </si>
  <si>
    <t>Надеждинский сельсовет</t>
  </si>
  <si>
    <t>07658410</t>
  </si>
  <si>
    <t>Пелагиадский сельсовет</t>
  </si>
  <si>
    <t>07658416</t>
  </si>
  <si>
    <t>Сенгилеевский сельсовет</t>
  </si>
  <si>
    <t>07658419</t>
  </si>
  <si>
    <t>Станица Новомарьевская</t>
  </si>
  <si>
    <t>07658413</t>
  </si>
  <si>
    <t>Татарский сельсовет</t>
  </si>
  <si>
    <t>07658422</t>
  </si>
  <si>
    <t>Темнолесский сельсовет</t>
  </si>
  <si>
    <t>07658425</t>
  </si>
  <si>
    <t>Цимлянский сельсовет</t>
  </si>
  <si>
    <t>07658428</t>
  </si>
  <si>
    <t>О</t>
  </si>
  <si>
    <t>1.2.1</t>
  </si>
  <si>
    <t>1.3.1</t>
  </si>
  <si>
    <t>1.6.1</t>
  </si>
  <si>
    <t>1.7.1</t>
  </si>
  <si>
    <t>107174, г. Москва, ул. Новая Басманная,2</t>
  </si>
  <si>
    <t>357200, г. Минеральные Воды, ул. Октябрьская,3</t>
  </si>
  <si>
    <t>Кузьменко Алексей Иванович</t>
  </si>
  <si>
    <t>Начальник Минераловодского территориального участка</t>
  </si>
  <si>
    <t>Лепшакова Мархаба Хамидовна</t>
  </si>
  <si>
    <t>8 (87922) 47-8-67</t>
  </si>
  <si>
    <t>Старунова Галина Александровна</t>
  </si>
  <si>
    <t>Ведущий экономист</t>
  </si>
  <si>
    <t>8 (87922) 47-6-82</t>
  </si>
  <si>
    <t>galina_starunova@mail.ru</t>
  </si>
  <si>
    <t>Распоряжение ОАО "РЖД" №2237р от 21.10.2013 г.,  Регламент к распоряжению №2237р от 21.10.2013 г.</t>
  </si>
  <si>
    <t>https://tariff.eias.ru/disclo/get_file?p_guid=b1ecff60-f952-4413-af6d-f49bd77d4d0a</t>
  </si>
  <si>
    <t>https://tariff.eias.ru/disclo/get_file?p_guid=47272643-28ff-45d2-b44d-7f689073d571</t>
  </si>
  <si>
    <t>Версия шаблона 2.1.4 актуальна, обновление не требуется</t>
  </si>
  <si>
    <t>263401001</t>
  </si>
  <si>
    <t>26800337</t>
  </si>
  <si>
    <t>ОАО "Международный аэропорт Минеральные Воды"</t>
  </si>
  <si>
    <t>2630800970</t>
  </si>
  <si>
    <t>263001001</t>
  </si>
  <si>
    <t>Филиал "Невинномысская ГРЭС"  ОАО "Энел Россия"</t>
  </si>
  <si>
    <t>31.12.2018</t>
  </si>
  <si>
    <t>1.2.2</t>
  </si>
  <si>
    <t>1.3.2</t>
  </si>
  <si>
    <t>1.6.2</t>
  </si>
  <si>
    <t>1.7.2</t>
  </si>
  <si>
    <t>с 01.01.2016 по 31.12.2016</t>
  </si>
  <si>
    <t>1.2.3</t>
  </si>
  <si>
    <t>1.3.3</t>
  </si>
  <si>
    <t>1.6.3</t>
  </si>
  <si>
    <t>1.7.3</t>
  </si>
  <si>
    <t>с 01.01.2017 по 31.12.2017</t>
  </si>
  <si>
    <t>с 01.01.2018 по 31.12.2018</t>
  </si>
  <si>
    <t>01.01.2016</t>
  </si>
  <si>
    <t>http://rzd.ru/</t>
  </si>
  <si>
    <t>http://skdtv.ru/</t>
  </si>
  <si>
    <t>21.05.2015</t>
  </si>
  <si>
    <t>Стандарты!G29</t>
  </si>
  <si>
    <t>Не указано значение!</t>
  </si>
  <si>
    <t>Предупреждение</t>
  </si>
</sst>
</file>

<file path=xl/styles.xml><?xml version="1.0" encoding="utf-8"?>
<styleSheet xmlns="http://schemas.openxmlformats.org/spreadsheetml/2006/main">
  <numFmts count="2">
    <numFmt numFmtId="164" formatCode="&quot;$&quot;#,##0_);[Red]\(&quot;$&quot;#,##0\)"/>
    <numFmt numFmtId="165" formatCode="_-* #,##0.00[$€-1]_-;\-* #,##0.00[$€-1]_-;_-* &quot;-&quot;??[$€-1]_-"/>
  </numFmts>
  <fonts count="72">
    <font>
      <sz val="9"/>
      <name val="Tahoma"/>
      <family val="2"/>
      <charset val="204"/>
    </font>
    <font>
      <sz val="10"/>
      <name val="Arial Cyr"/>
      <charset val="204"/>
    </font>
    <font>
      <sz val="10"/>
      <name val="Helv"/>
    </font>
    <font>
      <sz val="10"/>
      <name val="MS Sans Serif"/>
      <family val="2"/>
      <charset val="204"/>
    </font>
    <font>
      <sz val="8"/>
      <name val="Helv"/>
      <charset val="204"/>
    </font>
    <font>
      <sz val="9"/>
      <name val="Tahoma"/>
      <family val="2"/>
      <charset val="204"/>
    </font>
    <font>
      <sz val="12"/>
      <name val="Arial"/>
      <family val="2"/>
      <charset val="204"/>
    </font>
    <font>
      <b/>
      <sz val="9"/>
      <name val="Tahoma"/>
      <family val="2"/>
      <charset val="204"/>
    </font>
    <font>
      <sz val="8"/>
      <name val="Tahoma"/>
      <family val="2"/>
      <charset val="204"/>
    </font>
    <font>
      <sz val="8"/>
      <name val="Arial Cyr"/>
      <charset val="204"/>
    </font>
    <font>
      <sz val="9"/>
      <color indexed="9"/>
      <name val="Tahoma"/>
      <family val="2"/>
      <charset val="204"/>
    </font>
    <font>
      <b/>
      <u/>
      <sz val="9"/>
      <color indexed="12"/>
      <name val="Tahoma"/>
      <family val="2"/>
      <charset val="204"/>
    </font>
    <font>
      <sz val="9"/>
      <name val="Tahoma"/>
      <family val="2"/>
      <charset val="204"/>
    </font>
    <font>
      <sz val="11"/>
      <color indexed="62"/>
      <name val="Calibri"/>
      <family val="2"/>
      <charset val="204"/>
    </font>
    <font>
      <sz val="10"/>
      <color indexed="8"/>
      <name val="Tahoma"/>
      <family val="2"/>
      <charset val="204"/>
    </font>
    <font>
      <sz val="8"/>
      <name val="Palatino"/>
      <family val="1"/>
    </font>
    <font>
      <u/>
      <sz val="10"/>
      <color indexed="36"/>
      <name val="Arial Cyr"/>
      <charset val="204"/>
    </font>
    <font>
      <u/>
      <sz val="10"/>
      <color indexed="12"/>
      <name val="Arial Cyr"/>
      <charset val="204"/>
    </font>
    <font>
      <sz val="10"/>
      <name val="Tahoma"/>
      <family val="2"/>
      <charset val="204"/>
    </font>
    <font>
      <b/>
      <sz val="10"/>
      <name val="Tahoma"/>
      <family val="2"/>
      <charset val="204"/>
    </font>
    <font>
      <b/>
      <sz val="10"/>
      <color indexed="8"/>
      <name val="Tahoma"/>
      <family val="2"/>
      <charset val="204"/>
    </font>
    <font>
      <sz val="11"/>
      <color indexed="8"/>
      <name val="Calibri"/>
      <family val="2"/>
      <charset val="204"/>
    </font>
    <font>
      <sz val="9"/>
      <color indexed="10"/>
      <name val="Tahoma"/>
      <family val="2"/>
      <charset val="204"/>
    </font>
    <font>
      <sz val="11"/>
      <color indexed="8"/>
      <name val="Marlett"/>
      <charset val="2"/>
    </font>
    <font>
      <sz val="9"/>
      <name val="Courier New"/>
      <family val="3"/>
      <charset val="204"/>
    </font>
    <font>
      <sz val="16"/>
      <name val="Tahoma"/>
      <family val="2"/>
      <charset val="204"/>
    </font>
    <font>
      <sz val="9"/>
      <color indexed="60"/>
      <name val="Tahoma"/>
      <family val="2"/>
      <charset val="204"/>
    </font>
    <font>
      <sz val="16"/>
      <color indexed="9"/>
      <name val="Tahoma"/>
      <family val="2"/>
      <charset val="204"/>
    </font>
    <font>
      <sz val="10"/>
      <name val="Wingdings 2"/>
      <family val="1"/>
      <charset val="2"/>
    </font>
    <font>
      <b/>
      <u/>
      <sz val="9"/>
      <color indexed="62"/>
      <name val="Tahoma"/>
      <family val="2"/>
      <charset val="204"/>
    </font>
    <font>
      <b/>
      <sz val="14"/>
      <name val="Franklin Gothic Medium"/>
      <family val="2"/>
      <charset val="204"/>
    </font>
    <font>
      <b/>
      <sz val="9"/>
      <color indexed="62"/>
      <name val="Tahoma"/>
      <family val="2"/>
      <charset val="204"/>
    </font>
    <font>
      <sz val="9"/>
      <color indexed="55"/>
      <name val="Tahoma"/>
      <family val="2"/>
      <charset val="204"/>
    </font>
    <font>
      <sz val="8"/>
      <name val="Arial"/>
      <family val="2"/>
      <charset val="204"/>
    </font>
    <font>
      <b/>
      <u/>
      <sz val="11"/>
      <color indexed="12"/>
      <name val="Arial"/>
      <family val="2"/>
      <charset val="204"/>
    </font>
    <font>
      <b/>
      <sz val="9"/>
      <color indexed="9"/>
      <name val="Tahoma"/>
      <family val="2"/>
      <charset val="204"/>
    </font>
    <font>
      <u/>
      <sz val="10"/>
      <color indexed="12"/>
      <name val="Times New Roman Cyr"/>
      <charset val="204"/>
    </font>
    <font>
      <b/>
      <u/>
      <sz val="9"/>
      <name val="Tahoma"/>
      <family val="2"/>
      <charset val="204"/>
    </font>
    <font>
      <sz val="11"/>
      <name val="Wingdings 2"/>
      <family val="1"/>
      <charset val="2"/>
    </font>
    <font>
      <sz val="11"/>
      <name val="Webdings2"/>
      <charset val="204"/>
    </font>
    <font>
      <sz val="9"/>
      <color indexed="9"/>
      <name val="Tahoma"/>
      <family val="2"/>
      <charset val="204"/>
    </font>
    <font>
      <sz val="11"/>
      <color indexed="55"/>
      <name val="Wingdings 2"/>
      <family val="1"/>
      <charset val="2"/>
    </font>
    <font>
      <sz val="9"/>
      <color indexed="8"/>
      <name val="Tahoma"/>
      <family val="2"/>
      <charset val="204"/>
    </font>
    <font>
      <b/>
      <sz val="9"/>
      <color indexed="8"/>
      <name val="Tahoma"/>
      <family val="2"/>
      <charset val="204"/>
    </font>
    <font>
      <u/>
      <sz val="9"/>
      <color indexed="12"/>
      <name val="Tahoma"/>
      <family val="2"/>
      <charset val="204"/>
    </font>
    <font>
      <u/>
      <sz val="9"/>
      <color indexed="62"/>
      <name val="Tahoma"/>
      <family val="2"/>
      <charset val="204"/>
    </font>
    <font>
      <sz val="9"/>
      <color indexed="11"/>
      <name val="Tahoma"/>
      <family val="2"/>
      <charset val="204"/>
    </font>
    <font>
      <sz val="11"/>
      <name val="Tahoma"/>
      <family val="2"/>
      <charset val="204"/>
    </font>
    <font>
      <sz val="10"/>
      <name val="Helv"/>
      <charset val="204"/>
    </font>
    <font>
      <sz val="9"/>
      <color indexed="9"/>
      <name val="Tahoma"/>
      <family val="2"/>
      <charset val="204"/>
    </font>
    <font>
      <sz val="11"/>
      <color indexed="9"/>
      <name val="Wingdings 2"/>
      <family val="1"/>
      <charset val="2"/>
    </font>
    <font>
      <u/>
      <sz val="9"/>
      <color indexed="62"/>
      <name val="Tahoma"/>
      <family val="2"/>
      <charset val="204"/>
    </font>
    <font>
      <sz val="10"/>
      <color indexed="63"/>
      <name val="Tahoma"/>
      <family val="2"/>
      <charset val="204"/>
    </font>
    <font>
      <sz val="11"/>
      <color theme="1"/>
      <name val="Calibri"/>
      <family val="2"/>
      <charset val="204"/>
      <scheme val="minor"/>
    </font>
    <font>
      <sz val="10"/>
      <color theme="1"/>
      <name val="Arial Cyr"/>
      <family val="2"/>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name val="Arial"/>
      <family val="2"/>
      <charset val="204"/>
    </font>
    <font>
      <b/>
      <u/>
      <sz val="10"/>
      <color indexed="12"/>
      <name val="Tahoma"/>
      <family val="2"/>
      <charset val="204"/>
    </font>
  </fonts>
  <fills count="45">
    <fill>
      <patternFill patternType="none"/>
    </fill>
    <fill>
      <patternFill patternType="gray125"/>
    </fill>
    <fill>
      <patternFill patternType="solid">
        <fgColor indexed="22"/>
      </patternFill>
    </fill>
    <fill>
      <patternFill patternType="solid">
        <fgColor indexed="55"/>
        <bgColor indexed="64"/>
      </patternFill>
    </fill>
    <fill>
      <patternFill patternType="solid">
        <fgColor indexed="47"/>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indexed="65"/>
        <bgColor indexed="64"/>
      </patternFill>
    </fill>
    <fill>
      <patternFill patternType="solid">
        <fgColor indexed="29"/>
        <bgColor indexed="64"/>
      </patternFill>
    </fill>
    <fill>
      <patternFill patternType="lightDown">
        <fgColor indexed="22"/>
      </patternFill>
    </fill>
    <fill>
      <patternFill patternType="solid">
        <fgColor indexed="44"/>
        <bgColor indexed="64"/>
      </patternFill>
    </fill>
    <fill>
      <patternFill patternType="solid">
        <fgColor indexed="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7">
    <border>
      <left/>
      <right/>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thin">
        <color indexed="55"/>
      </top>
      <bottom style="thin">
        <color indexed="55"/>
      </bottom>
      <diagonal/>
    </border>
    <border>
      <left/>
      <right style="thin">
        <color indexed="22"/>
      </right>
      <top/>
      <bottom/>
      <diagonal/>
    </border>
    <border>
      <left style="thin">
        <color indexed="22"/>
      </left>
      <right style="thin">
        <color indexed="22"/>
      </right>
      <top style="thin">
        <color indexed="22"/>
      </top>
      <bottom style="thin">
        <color indexed="22"/>
      </bottom>
      <diagonal/>
    </border>
    <border>
      <left/>
      <right/>
      <top style="double">
        <color indexed="55"/>
      </top>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indexed="55"/>
      </left>
      <right style="thin">
        <color indexed="22"/>
      </right>
      <top style="thin">
        <color indexed="22"/>
      </top>
      <bottom style="double">
        <color indexed="22"/>
      </bottom>
      <diagonal/>
    </border>
    <border>
      <left style="thin">
        <color indexed="22"/>
      </left>
      <right style="thin">
        <color indexed="22"/>
      </right>
      <top style="thin">
        <color indexed="22"/>
      </top>
      <bottom style="double">
        <color indexed="22"/>
      </bottom>
      <diagonal/>
    </border>
    <border>
      <left style="thin">
        <color indexed="22"/>
      </left>
      <right style="thin">
        <color indexed="55"/>
      </right>
      <top style="thin">
        <color indexed="22"/>
      </top>
      <bottom style="double">
        <color indexed="22"/>
      </bottom>
      <diagonal/>
    </border>
    <border>
      <left style="thin">
        <color indexed="55"/>
      </left>
      <right style="thin">
        <color indexed="55"/>
      </right>
      <top style="thin">
        <color indexed="55"/>
      </top>
      <bottom/>
      <diagonal/>
    </border>
    <border>
      <left/>
      <right style="thin">
        <color indexed="23"/>
      </right>
      <top/>
      <bottom style="thin">
        <color indexed="23"/>
      </bottom>
      <diagonal/>
    </border>
    <border>
      <left/>
      <right/>
      <top/>
      <bottom style="thin">
        <color indexed="23"/>
      </bottom>
      <diagonal/>
    </border>
    <border>
      <left style="thin">
        <color indexed="23"/>
      </left>
      <right/>
      <top/>
      <bottom style="thin">
        <color indexed="23"/>
      </bottom>
      <diagonal/>
    </border>
    <border>
      <left/>
      <right style="thin">
        <color indexed="23"/>
      </right>
      <top/>
      <bottom/>
      <diagonal/>
    </border>
    <border>
      <left style="thin">
        <color indexed="23"/>
      </left>
      <right/>
      <top/>
      <bottom/>
      <diagonal/>
    </border>
    <border>
      <left style="thin">
        <color indexed="22"/>
      </left>
      <right/>
      <top/>
      <bottom/>
      <diagonal/>
    </border>
    <border>
      <left style="thin">
        <color indexed="55"/>
      </left>
      <right/>
      <top style="thin">
        <color indexed="55"/>
      </top>
      <bottom style="double">
        <color indexed="55"/>
      </bottom>
      <diagonal/>
    </border>
    <border>
      <left style="thin">
        <color indexed="22"/>
      </left>
      <right style="thin">
        <color indexed="22"/>
      </right>
      <top style="thin">
        <color indexed="22"/>
      </top>
      <bottom/>
      <diagonal/>
    </border>
    <border>
      <left/>
      <right/>
      <top style="double">
        <color indexed="55"/>
      </top>
      <bottom style="thin">
        <color indexed="22"/>
      </bottom>
      <diagonal/>
    </border>
    <border>
      <left/>
      <right/>
      <top style="thin">
        <color indexed="22"/>
      </top>
      <bottom/>
      <diagonal/>
    </border>
    <border>
      <left/>
      <right/>
      <top style="double">
        <color indexed="22"/>
      </top>
      <bottom style="thin">
        <color indexed="22"/>
      </bottom>
      <diagonal/>
    </border>
    <border>
      <left/>
      <right/>
      <top/>
      <bottom style="thin">
        <color indexed="22"/>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55"/>
      </left>
      <right/>
      <top/>
      <bottom/>
      <diagonal/>
    </border>
    <border>
      <left style="thin">
        <color indexed="23"/>
      </left>
      <right/>
      <top style="thin">
        <color indexed="23"/>
      </top>
      <bottom style="thin">
        <color indexed="23"/>
      </bottom>
      <diagonal/>
    </border>
    <border>
      <left/>
      <right/>
      <top style="thin">
        <color indexed="55"/>
      </top>
      <bottom style="thin">
        <color indexed="55"/>
      </bottom>
      <diagonal/>
    </border>
    <border>
      <left/>
      <right/>
      <top style="thin">
        <color indexed="55"/>
      </top>
      <bottom/>
      <diagonal/>
    </border>
    <border>
      <left/>
      <right/>
      <top/>
      <bottom style="thin">
        <color indexed="55"/>
      </bottom>
      <diagonal/>
    </border>
    <border>
      <left style="thin">
        <color indexed="22"/>
      </left>
      <right style="thin">
        <color indexed="22"/>
      </right>
      <top/>
      <bottom style="thin">
        <color indexed="2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s>
  <cellStyleXfs count="112">
    <xf numFmtId="49" fontId="0" fillId="0" borderId="0" applyBorder="0">
      <alignment vertical="top"/>
    </xf>
    <xf numFmtId="0" fontId="2" fillId="0" borderId="0"/>
    <xf numFmtId="165" fontId="2" fillId="0" borderId="0"/>
    <xf numFmtId="0" fontId="48" fillId="0" borderId="0"/>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0" fontId="18" fillId="0" borderId="1" applyNumberFormat="0" applyAlignment="0">
      <protection locked="0"/>
    </xf>
    <xf numFmtId="164" fontId="3" fillId="0" borderId="0" applyFont="0" applyFill="0" applyBorder="0" applyAlignment="0" applyProtection="0"/>
    <xf numFmtId="0" fontId="15" fillId="0" borderId="0" applyFill="0" applyBorder="0" applyProtection="0">
      <alignment vertical="center"/>
    </xf>
    <xf numFmtId="0" fontId="16" fillId="0" borderId="0" applyNumberFormat="0" applyFill="0" applyBorder="0" applyAlignment="0" applyProtection="0">
      <alignment vertical="top"/>
      <protection locked="0"/>
    </xf>
    <xf numFmtId="0" fontId="18" fillId="2" borderId="1" applyNumberFormat="0" applyAlignment="0"/>
    <xf numFmtId="0" fontId="17" fillId="0" borderId="0" applyNumberFormat="0" applyFill="0" applyBorder="0" applyAlignment="0" applyProtection="0">
      <alignment vertical="top"/>
      <protection locked="0"/>
    </xf>
    <xf numFmtId="0" fontId="6" fillId="0" borderId="0" applyNumberFormat="0" applyFill="0" applyBorder="0" applyAlignment="0" applyProtection="0"/>
    <xf numFmtId="0" fontId="4" fillId="0" borderId="0"/>
    <xf numFmtId="0" fontId="15" fillId="0" borderId="0" applyFill="0" applyBorder="0" applyProtection="0">
      <alignment vertical="center"/>
    </xf>
    <xf numFmtId="0" fontId="15" fillId="0" borderId="0" applyFill="0" applyBorder="0" applyProtection="0">
      <alignment vertical="center"/>
    </xf>
    <xf numFmtId="49" fontId="47" fillId="3" borderId="2" applyNumberFormat="0">
      <alignment horizontal="center" vertical="center"/>
    </xf>
    <xf numFmtId="0" fontId="13" fillId="4" borderId="1" applyNumberFormat="0" applyAlignment="0" applyProtection="0"/>
    <xf numFmtId="0" fontId="11"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0" fillId="0" borderId="0" applyBorder="0">
      <alignment horizontal="center" vertical="center" wrapText="1"/>
    </xf>
    <xf numFmtId="0" fontId="7" fillId="0" borderId="3" applyBorder="0">
      <alignment horizontal="center" vertical="center" wrapText="1"/>
    </xf>
    <xf numFmtId="4" fontId="5" fillId="5" borderId="4" applyBorder="0">
      <alignment horizontal="right"/>
    </xf>
    <xf numFmtId="49" fontId="5" fillId="0" borderId="0" applyBorder="0">
      <alignment vertical="top"/>
    </xf>
    <xf numFmtId="0" fontId="53" fillId="0" borderId="0"/>
    <xf numFmtId="0" fontId="21" fillId="0" borderId="0"/>
    <xf numFmtId="0" fontId="53" fillId="0" borderId="0"/>
    <xf numFmtId="0" fontId="54" fillId="0" borderId="0"/>
    <xf numFmtId="0" fontId="1" fillId="0" borderId="0"/>
    <xf numFmtId="0" fontId="46" fillId="6" borderId="0" applyNumberFormat="0" applyBorder="0" applyAlignment="0">
      <alignment horizontal="left" vertical="center"/>
    </xf>
    <xf numFmtId="49" fontId="5" fillId="0" borderId="0" applyBorder="0">
      <alignment vertical="top"/>
    </xf>
    <xf numFmtId="49" fontId="5" fillId="6" borderId="0" applyBorder="0">
      <alignment vertical="top"/>
    </xf>
    <xf numFmtId="49" fontId="5" fillId="0" borderId="0" applyBorder="0">
      <alignment vertical="top"/>
    </xf>
    <xf numFmtId="49" fontId="5" fillId="0" borderId="0" applyBorder="0">
      <alignment vertical="top"/>
    </xf>
    <xf numFmtId="0" fontId="21" fillId="0" borderId="0"/>
    <xf numFmtId="0" fontId="1" fillId="0" borderId="0"/>
    <xf numFmtId="49" fontId="5" fillId="0" borderId="0" applyBorder="0">
      <alignment vertical="top"/>
    </xf>
    <xf numFmtId="0" fontId="1" fillId="0" borderId="0"/>
    <xf numFmtId="0" fontId="5" fillId="0" borderId="0">
      <alignment horizontal="left" vertical="center"/>
    </xf>
    <xf numFmtId="0" fontId="1" fillId="0" borderId="0"/>
    <xf numFmtId="0" fontId="1" fillId="0" borderId="0"/>
    <xf numFmtId="0" fontId="21" fillId="0" borderId="0"/>
    <xf numFmtId="0" fontId="55" fillId="0" borderId="0" applyNumberFormat="0" applyFill="0" applyBorder="0" applyAlignment="0" applyProtection="0"/>
    <xf numFmtId="0" fontId="56" fillId="0" borderId="37" applyNumberFormat="0" applyFill="0" applyAlignment="0" applyProtection="0"/>
    <xf numFmtId="0" fontId="57" fillId="0" borderId="38" applyNumberFormat="0" applyFill="0" applyAlignment="0" applyProtection="0"/>
    <xf numFmtId="0" fontId="58" fillId="0" borderId="39" applyNumberFormat="0" applyFill="0" applyAlignment="0" applyProtection="0"/>
    <xf numFmtId="0" fontId="58" fillId="0" borderId="0" applyNumberFormat="0" applyFill="0" applyBorder="0" applyAlignment="0" applyProtection="0"/>
    <xf numFmtId="0" fontId="59" fillId="15" borderId="0" applyNumberFormat="0" applyBorder="0" applyAlignment="0" applyProtection="0"/>
    <xf numFmtId="0" fontId="60" fillId="16" borderId="0" applyNumberFormat="0" applyBorder="0" applyAlignment="0" applyProtection="0"/>
    <xf numFmtId="0" fontId="61" fillId="17" borderId="0" applyNumberFormat="0" applyBorder="0" applyAlignment="0" applyProtection="0"/>
    <xf numFmtId="0" fontId="62" fillId="18" borderId="40" applyNumberFormat="0" applyAlignment="0" applyProtection="0"/>
    <xf numFmtId="0" fontId="63" fillId="18" borderId="41" applyNumberFormat="0" applyAlignment="0" applyProtection="0"/>
    <xf numFmtId="0" fontId="64" fillId="0" borderId="42" applyNumberFormat="0" applyFill="0" applyAlignment="0" applyProtection="0"/>
    <xf numFmtId="0" fontId="65" fillId="19" borderId="43" applyNumberFormat="0" applyAlignment="0" applyProtection="0"/>
    <xf numFmtId="0" fontId="66" fillId="0" borderId="0" applyNumberFormat="0" applyFill="0" applyBorder="0" applyAlignment="0" applyProtection="0"/>
    <xf numFmtId="0" fontId="5" fillId="20" borderId="44" applyNumberFormat="0" applyFont="0" applyAlignment="0" applyProtection="0"/>
    <xf numFmtId="0" fontId="67" fillId="0" borderId="0" applyNumberFormat="0" applyFill="0" applyBorder="0" applyAlignment="0" applyProtection="0"/>
    <xf numFmtId="0" fontId="68" fillId="0" borderId="45" applyNumberFormat="0" applyFill="0" applyAlignment="0" applyProtection="0"/>
    <xf numFmtId="0" fontId="69"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69" fillId="28" borderId="0" applyNumberFormat="0" applyBorder="0" applyAlignment="0" applyProtection="0"/>
    <xf numFmtId="0" fontId="69"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53" fillId="34" borderId="0" applyNumberFormat="0" applyBorder="0" applyAlignment="0" applyProtection="0"/>
    <xf numFmtId="0" fontId="53" fillId="35" borderId="0" applyNumberFormat="0" applyBorder="0" applyAlignment="0" applyProtection="0"/>
    <xf numFmtId="0" fontId="69" fillId="36" borderId="0" applyNumberFormat="0" applyBorder="0" applyAlignment="0" applyProtection="0"/>
    <xf numFmtId="0" fontId="69" fillId="37" borderId="0" applyNumberFormat="0" applyBorder="0" applyAlignment="0" applyProtection="0"/>
    <xf numFmtId="0" fontId="53" fillId="38" borderId="0" applyNumberFormat="0" applyBorder="0" applyAlignment="0" applyProtection="0"/>
    <xf numFmtId="0" fontId="53" fillId="39" borderId="0" applyNumberFormat="0" applyBorder="0" applyAlignment="0" applyProtection="0"/>
    <xf numFmtId="0" fontId="69" fillId="40" borderId="0" applyNumberFormat="0" applyBorder="0" applyAlignment="0" applyProtection="0"/>
    <xf numFmtId="0" fontId="69" fillId="41" borderId="0" applyNumberFormat="0" applyBorder="0" applyAlignment="0" applyProtection="0"/>
    <xf numFmtId="0" fontId="53" fillId="42" borderId="0" applyNumberFormat="0" applyBorder="0" applyAlignment="0" applyProtection="0"/>
    <xf numFmtId="0" fontId="53" fillId="43" borderId="0" applyNumberFormat="0" applyBorder="0" applyAlignment="0" applyProtection="0"/>
    <xf numFmtId="0" fontId="69" fillId="44" borderId="0" applyNumberFormat="0" applyBorder="0" applyAlignment="0" applyProtection="0"/>
    <xf numFmtId="0" fontId="44"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21" fillId="0" borderId="0"/>
    <xf numFmtId="0" fontId="21" fillId="0" borderId="0"/>
    <xf numFmtId="49" fontId="5" fillId="0" borderId="0" applyBorder="0">
      <alignment vertical="top"/>
    </xf>
    <xf numFmtId="0" fontId="1" fillId="0" borderId="0"/>
    <xf numFmtId="0" fontId="46" fillId="6" borderId="0" applyNumberFormat="0" applyBorder="0" applyAlignment="0">
      <alignment horizontal="left" vertical="center"/>
    </xf>
    <xf numFmtId="0" fontId="1" fillId="0" borderId="0"/>
    <xf numFmtId="0" fontId="1" fillId="0" borderId="0"/>
    <xf numFmtId="49" fontId="5" fillId="6" borderId="0" applyBorder="0">
      <alignment vertical="top"/>
    </xf>
    <xf numFmtId="0" fontId="70" fillId="0" borderId="0"/>
    <xf numFmtId="9" fontId="1" fillId="0" borderId="0" applyFont="0" applyFill="0" applyBorder="0" applyAlignment="0" applyProtection="0"/>
    <xf numFmtId="9" fontId="1" fillId="0" borderId="0" applyFont="0" applyFill="0" applyBorder="0" applyAlignment="0" applyProtection="0"/>
    <xf numFmtId="0" fontId="2" fillId="0" borderId="0"/>
    <xf numFmtId="4" fontId="5" fillId="7" borderId="0" applyBorder="0">
      <alignment horizontal="right"/>
    </xf>
    <xf numFmtId="4" fontId="5" fillId="7" borderId="46" applyBorder="0">
      <alignment horizontal="right"/>
    </xf>
  </cellStyleXfs>
  <cellXfs count="302">
    <xf numFmtId="49" fontId="0" fillId="0" borderId="0" xfId="0">
      <alignment vertical="top"/>
    </xf>
    <xf numFmtId="49" fontId="5" fillId="0" borderId="0" xfId="0" applyFont="1" applyProtection="1">
      <alignment vertical="top"/>
    </xf>
    <xf numFmtId="49" fontId="0" fillId="0" borderId="0" xfId="0" applyProtection="1">
      <alignment vertical="top"/>
    </xf>
    <xf numFmtId="49" fontId="5" fillId="7" borderId="4" xfId="0" applyFont="1" applyFill="1" applyBorder="1" applyAlignment="1" applyProtection="1">
      <alignment horizontal="center" vertical="top"/>
    </xf>
    <xf numFmtId="49" fontId="0" fillId="0" borderId="0" xfId="0" applyNumberFormat="1" applyProtection="1">
      <alignment vertical="top"/>
    </xf>
    <xf numFmtId="49" fontId="12" fillId="0" borderId="0" xfId="0" applyNumberFormat="1" applyFont="1" applyProtection="1">
      <alignment vertical="top"/>
    </xf>
    <xf numFmtId="49" fontId="5" fillId="0" borderId="0" xfId="0" applyNumberFormat="1" applyFont="1" applyAlignment="1" applyProtection="1">
      <alignment vertical="top" wrapText="1"/>
    </xf>
    <xf numFmtId="49" fontId="5" fillId="0" borderId="0" xfId="0" applyNumberFormat="1" applyFont="1" applyAlignment="1" applyProtection="1">
      <alignment vertical="center" wrapText="1"/>
    </xf>
    <xf numFmtId="49" fontId="5" fillId="0" borderId="0" xfId="50" applyFont="1" applyAlignment="1" applyProtection="1">
      <alignment vertical="center" wrapText="1"/>
    </xf>
    <xf numFmtId="49" fontId="10" fillId="0" borderId="0" xfId="50" applyFont="1" applyAlignment="1" applyProtection="1">
      <alignment vertical="center"/>
    </xf>
    <xf numFmtId="0" fontId="5" fillId="0" borderId="5" xfId="49" applyFont="1" applyFill="1" applyBorder="1" applyAlignment="1" applyProtection="1">
      <alignment horizontal="center" vertical="center" wrapText="1"/>
    </xf>
    <xf numFmtId="0" fontId="10" fillId="0" borderId="0" xfId="49" applyFont="1" applyAlignment="1" applyProtection="1">
      <alignment horizontal="center" vertical="center" wrapText="1"/>
    </xf>
    <xf numFmtId="0" fontId="5" fillId="0" borderId="0" xfId="49" applyFont="1" applyAlignment="1" applyProtection="1">
      <alignment vertical="center" wrapText="1"/>
    </xf>
    <xf numFmtId="0" fontId="5" fillId="0" borderId="0" xfId="49" applyFont="1" applyAlignment="1" applyProtection="1">
      <alignment horizontal="left" vertical="center" wrapText="1"/>
    </xf>
    <xf numFmtId="0" fontId="5" fillId="0" borderId="0" xfId="49" applyFont="1" applyProtection="1"/>
    <xf numFmtId="0" fontId="5" fillId="8" borderId="0" xfId="49" applyFont="1" applyFill="1" applyBorder="1" applyProtection="1"/>
    <xf numFmtId="49" fontId="5" fillId="5" borderId="6" xfId="49" applyNumberFormat="1" applyFont="1" applyFill="1" applyBorder="1" applyAlignment="1" applyProtection="1">
      <alignment horizontal="left" vertical="center" wrapText="1"/>
      <protection locked="0"/>
    </xf>
    <xf numFmtId="0" fontId="5" fillId="0" borderId="0" xfId="49" applyFont="1"/>
    <xf numFmtId="0" fontId="24" fillId="0" borderId="0" xfId="49" applyFont="1"/>
    <xf numFmtId="49" fontId="5" fillId="0" borderId="0" xfId="46" applyFont="1" applyProtection="1">
      <alignment vertical="top"/>
    </xf>
    <xf numFmtId="49" fontId="5" fillId="0" borderId="0" xfId="46" applyProtection="1">
      <alignment vertical="top"/>
    </xf>
    <xf numFmtId="0" fontId="10" fillId="0" borderId="0" xfId="52" applyFont="1" applyAlignment="1" applyProtection="1">
      <alignment vertical="center" wrapText="1"/>
    </xf>
    <xf numFmtId="0" fontId="10" fillId="0" borderId="0" xfId="52" applyFont="1" applyAlignment="1" applyProtection="1">
      <alignment horizontal="center" vertical="center" wrapText="1"/>
    </xf>
    <xf numFmtId="0" fontId="22" fillId="0" borderId="0" xfId="52" applyFont="1" applyAlignment="1" applyProtection="1">
      <alignment vertical="center" wrapText="1"/>
    </xf>
    <xf numFmtId="0" fontId="5" fillId="8" borderId="0" xfId="52" applyFont="1" applyFill="1" applyBorder="1" applyAlignment="1" applyProtection="1">
      <alignment vertical="center" wrapText="1"/>
    </xf>
    <xf numFmtId="0" fontId="5" fillId="0" borderId="0" xfId="52" applyFont="1" applyBorder="1" applyAlignment="1" applyProtection="1">
      <alignment vertical="center" wrapText="1"/>
    </xf>
    <xf numFmtId="0" fontId="5" fillId="0" borderId="0" xfId="52" applyFont="1" applyAlignment="1" applyProtection="1">
      <alignment horizontal="right" vertical="center"/>
    </xf>
    <xf numFmtId="0" fontId="5" fillId="0" borderId="0" xfId="52" applyFont="1" applyAlignment="1" applyProtection="1">
      <alignment horizontal="center" vertical="center" wrapText="1"/>
    </xf>
    <xf numFmtId="0" fontId="5" fillId="0" borderId="0" xfId="52" applyFont="1" applyAlignment="1" applyProtection="1">
      <alignment vertical="center" wrapText="1"/>
    </xf>
    <xf numFmtId="0" fontId="25" fillId="8" borderId="0" xfId="52" applyFont="1" applyFill="1" applyBorder="1" applyAlignment="1" applyProtection="1">
      <alignment vertical="center" wrapText="1"/>
    </xf>
    <xf numFmtId="0" fontId="7" fillId="8" borderId="0" xfId="52" applyFont="1" applyFill="1" applyBorder="1" applyAlignment="1" applyProtection="1">
      <alignment vertical="center" wrapText="1"/>
    </xf>
    <xf numFmtId="0" fontId="5" fillId="8" borderId="0" xfId="52" applyFont="1" applyFill="1" applyBorder="1" applyAlignment="1" applyProtection="1">
      <alignment horizontal="right" vertical="center" wrapText="1" indent="1"/>
    </xf>
    <xf numFmtId="0" fontId="26" fillId="8" borderId="0" xfId="52" applyFont="1" applyFill="1" applyBorder="1" applyAlignment="1" applyProtection="1">
      <alignment horizontal="center" vertical="center" wrapText="1"/>
    </xf>
    <xf numFmtId="0" fontId="10" fillId="8" borderId="0" xfId="52" applyNumberFormat="1" applyFont="1" applyFill="1" applyBorder="1" applyAlignment="1" applyProtection="1">
      <alignment horizontal="center" vertical="center" wrapText="1"/>
    </xf>
    <xf numFmtId="0" fontId="5" fillId="8" borderId="0" xfId="52" applyNumberFormat="1" applyFont="1" applyFill="1" applyBorder="1" applyAlignment="1" applyProtection="1">
      <alignment horizontal="center" vertical="center" wrapText="1"/>
    </xf>
    <xf numFmtId="0" fontId="5" fillId="8" borderId="0" xfId="52" applyFont="1" applyFill="1" applyBorder="1" applyAlignment="1" applyProtection="1">
      <alignment horizontal="center" vertical="center" wrapText="1"/>
    </xf>
    <xf numFmtId="14" fontId="5" fillId="8" borderId="0" xfId="52" applyNumberFormat="1" applyFont="1" applyFill="1" applyBorder="1" applyAlignment="1" applyProtection="1">
      <alignment horizontal="center" vertical="center" wrapText="1"/>
    </xf>
    <xf numFmtId="0" fontId="22" fillId="0" borderId="0" xfId="52" applyFont="1" applyAlignment="1" applyProtection="1">
      <alignment horizontal="center" vertical="center" wrapText="1"/>
    </xf>
    <xf numFmtId="0" fontId="27" fillId="8" borderId="0" xfId="52" applyNumberFormat="1" applyFont="1" applyFill="1" applyBorder="1" applyAlignment="1" applyProtection="1">
      <alignment horizontal="center" vertical="center" wrapText="1"/>
    </xf>
    <xf numFmtId="0" fontId="5" fillId="8" borderId="0" xfId="52" applyNumberFormat="1" applyFont="1" applyFill="1" applyBorder="1" applyAlignment="1" applyProtection="1">
      <alignment horizontal="right" vertical="center" wrapText="1" indent="1"/>
    </xf>
    <xf numFmtId="0" fontId="5" fillId="0" borderId="0" xfId="52" applyFont="1" applyFill="1" applyAlignment="1" applyProtection="1">
      <alignment vertical="center"/>
    </xf>
    <xf numFmtId="49" fontId="5" fillId="8" borderId="0" xfId="52" applyNumberFormat="1" applyFont="1" applyFill="1" applyBorder="1" applyAlignment="1" applyProtection="1">
      <alignment horizontal="right" vertical="center" wrapText="1" indent="1"/>
    </xf>
    <xf numFmtId="49" fontId="25" fillId="8" borderId="0" xfId="52" applyNumberFormat="1" applyFont="1" applyFill="1" applyBorder="1" applyAlignment="1" applyProtection="1">
      <alignment horizontal="center" vertical="center" wrapText="1"/>
    </xf>
    <xf numFmtId="0" fontId="5" fillId="8" borderId="7" xfId="52" applyFont="1" applyFill="1" applyBorder="1" applyAlignment="1" applyProtection="1">
      <alignment horizontal="right" vertical="center" wrapText="1" indent="1"/>
    </xf>
    <xf numFmtId="0" fontId="28" fillId="0" borderId="0" xfId="52" applyFont="1" applyAlignment="1" applyProtection="1">
      <alignment vertical="center" wrapText="1"/>
    </xf>
    <xf numFmtId="0" fontId="5" fillId="10" borderId="5" xfId="49" applyFont="1" applyFill="1" applyBorder="1" applyAlignment="1">
      <alignment horizontal="center" vertical="center"/>
    </xf>
    <xf numFmtId="49" fontId="5" fillId="7" borderId="8" xfId="52" applyNumberFormat="1" applyFont="1" applyFill="1" applyBorder="1" applyAlignment="1" applyProtection="1">
      <alignment horizontal="center" vertical="center" wrapText="1"/>
    </xf>
    <xf numFmtId="49" fontId="0" fillId="11" borderId="0" xfId="0" applyFill="1" applyProtection="1">
      <alignment vertical="top"/>
    </xf>
    <xf numFmtId="0" fontId="5" fillId="0" borderId="0" xfId="54" applyFont="1" applyFill="1" applyAlignment="1" applyProtection="1">
      <alignment vertical="center" wrapText="1"/>
    </xf>
    <xf numFmtId="0" fontId="5" fillId="8" borderId="0" xfId="54" applyFont="1" applyFill="1" applyBorder="1" applyAlignment="1" applyProtection="1">
      <alignment vertical="center" wrapText="1"/>
    </xf>
    <xf numFmtId="0" fontId="5" fillId="8" borderId="0" xfId="54" applyFont="1" applyFill="1" applyBorder="1" applyAlignment="1" applyProtection="1">
      <alignment horizontal="right" vertical="center" wrapText="1"/>
    </xf>
    <xf numFmtId="0" fontId="21" fillId="0" borderId="0" xfId="48" applyProtection="1"/>
    <xf numFmtId="0" fontId="5" fillId="8" borderId="5" xfId="54" applyFont="1" applyFill="1" applyBorder="1" applyAlignment="1" applyProtection="1">
      <alignment horizontal="center" vertical="center" wrapText="1"/>
    </xf>
    <xf numFmtId="0" fontId="5" fillId="0" borderId="0" xfId="51" applyFont="1" applyFill="1" applyBorder="1" applyAlignment="1" applyProtection="1">
      <alignment horizontal="left" vertical="center" wrapText="1" indent="1"/>
    </xf>
    <xf numFmtId="4" fontId="5" fillId="0" borderId="0" xfId="36" applyFont="1" applyFill="1" applyBorder="1" applyAlignment="1" applyProtection="1">
      <alignment horizontal="right" vertical="center" wrapText="1"/>
    </xf>
    <xf numFmtId="0" fontId="22" fillId="0" borderId="0" xfId="52" applyNumberFormat="1" applyFont="1" applyFill="1" applyBorder="1" applyAlignment="1" applyProtection="1">
      <alignment horizontal="center" vertical="top" wrapText="1"/>
    </xf>
    <xf numFmtId="0" fontId="0" fillId="8" borderId="7" xfId="52" applyFont="1" applyFill="1" applyBorder="1" applyAlignment="1" applyProtection="1">
      <alignment horizontal="right" vertical="center" wrapText="1" indent="1"/>
    </xf>
    <xf numFmtId="0" fontId="0" fillId="8" borderId="0" xfId="52" applyFont="1" applyFill="1" applyBorder="1" applyAlignment="1" applyProtection="1">
      <alignment horizontal="center" vertical="center" wrapText="1"/>
    </xf>
    <xf numFmtId="49" fontId="0" fillId="8" borderId="0" xfId="52" applyNumberFormat="1" applyFont="1" applyFill="1" applyBorder="1" applyAlignment="1" applyProtection="1">
      <alignment horizontal="right" vertical="center" wrapText="1" indent="1"/>
    </xf>
    <xf numFmtId="0" fontId="5" fillId="8" borderId="6" xfId="49" applyFont="1" applyFill="1" applyBorder="1" applyAlignment="1" applyProtection="1">
      <alignment horizontal="center" vertical="center"/>
    </xf>
    <xf numFmtId="49" fontId="32" fillId="8" borderId="0" xfId="35" applyNumberFormat="1" applyFont="1" applyFill="1" applyBorder="1" applyAlignment="1" applyProtection="1">
      <alignment horizontal="center" vertical="center" wrapText="1"/>
    </xf>
    <xf numFmtId="49" fontId="32" fillId="8" borderId="9" xfId="35" applyNumberFormat="1" applyFont="1" applyFill="1" applyBorder="1" applyAlignment="1" applyProtection="1">
      <alignment horizontal="center" vertical="center" wrapText="1"/>
    </xf>
    <xf numFmtId="0" fontId="0" fillId="0" borderId="5" xfId="35" applyFont="1" applyFill="1" applyBorder="1" applyAlignment="1" applyProtection="1">
      <alignment horizontal="center" vertical="center" wrapText="1"/>
    </xf>
    <xf numFmtId="49" fontId="0" fillId="0" borderId="0" xfId="0" applyBorder="1">
      <alignment vertical="top"/>
    </xf>
    <xf numFmtId="49" fontId="0" fillId="0" borderId="0" xfId="0" applyAlignment="1">
      <alignment horizontal="center" vertical="top"/>
    </xf>
    <xf numFmtId="0" fontId="19" fillId="11" borderId="0" xfId="54" applyFont="1" applyFill="1" applyAlignment="1" applyProtection="1">
      <alignment horizontal="center" vertical="center" wrapText="1"/>
    </xf>
    <xf numFmtId="49" fontId="12" fillId="0" borderId="0" xfId="0" applyNumberFormat="1" applyFont="1" applyAlignment="1" applyProtection="1">
      <alignment horizontal="center" vertical="top"/>
    </xf>
    <xf numFmtId="0" fontId="5" fillId="0" borderId="8" xfId="51" applyFont="1" applyFill="1" applyBorder="1" applyAlignment="1" applyProtection="1">
      <alignment vertical="center" wrapText="1"/>
    </xf>
    <xf numFmtId="49" fontId="0" fillId="0" borderId="0" xfId="0" applyAlignment="1">
      <alignment vertical="top" wrapText="1"/>
    </xf>
    <xf numFmtId="0" fontId="40" fillId="0" borderId="0" xfId="52" applyFont="1" applyAlignment="1" applyProtection="1">
      <alignment vertical="center" wrapText="1"/>
    </xf>
    <xf numFmtId="0" fontId="0" fillId="0" borderId="8" xfId="51" applyFont="1" applyFill="1" applyBorder="1" applyAlignment="1" applyProtection="1">
      <alignment vertical="center" wrapText="1"/>
    </xf>
    <xf numFmtId="0" fontId="0" fillId="7" borderId="8" xfId="52" applyFont="1" applyFill="1" applyBorder="1" applyAlignment="1" applyProtection="1">
      <alignment horizontal="center" vertical="center"/>
    </xf>
    <xf numFmtId="49" fontId="0" fillId="0" borderId="0" xfId="0" applyFont="1">
      <alignment vertical="top"/>
    </xf>
    <xf numFmtId="0" fontId="40" fillId="0" borderId="0" xfId="54" applyFont="1" applyFill="1" applyAlignment="1" applyProtection="1">
      <alignment vertical="center" wrapText="1"/>
    </xf>
    <xf numFmtId="49" fontId="7" fillId="0" borderId="0" xfId="0" applyFont="1">
      <alignment vertical="top"/>
    </xf>
    <xf numFmtId="0" fontId="41" fillId="8" borderId="0" xfId="54" applyFont="1" applyFill="1" applyBorder="1" applyAlignment="1" applyProtection="1">
      <alignment horizontal="center" vertical="center" wrapText="1"/>
    </xf>
    <xf numFmtId="49" fontId="41" fillId="0" borderId="0" xfId="0" applyFont="1" applyAlignment="1">
      <alignment horizontal="center" vertical="center"/>
    </xf>
    <xf numFmtId="0" fontId="41" fillId="0" borderId="0" xfId="54" applyFont="1" applyFill="1" applyAlignment="1" applyProtection="1">
      <alignment horizontal="center" vertical="center" wrapText="1"/>
    </xf>
    <xf numFmtId="0" fontId="41" fillId="8" borderId="0" xfId="49" applyFont="1" applyFill="1" applyBorder="1" applyAlignment="1" applyProtection="1">
      <alignment horizontal="center"/>
    </xf>
    <xf numFmtId="0" fontId="41" fillId="0" borderId="0" xfId="49" applyFont="1" applyAlignment="1" applyProtection="1">
      <alignment horizontal="center" vertical="center"/>
    </xf>
    <xf numFmtId="0" fontId="41" fillId="8" borderId="0" xfId="49" applyFont="1" applyFill="1" applyBorder="1" applyAlignment="1" applyProtection="1">
      <alignment horizontal="center" vertical="center"/>
    </xf>
    <xf numFmtId="49" fontId="37" fillId="0" borderId="6" xfId="0" applyFont="1" applyBorder="1" applyAlignment="1">
      <alignment vertical="top" wrapText="1"/>
    </xf>
    <xf numFmtId="0" fontId="0" fillId="8" borderId="0" xfId="52" applyNumberFormat="1" applyFont="1" applyFill="1" applyBorder="1" applyAlignment="1" applyProtection="1">
      <alignment horizontal="right" vertical="center" wrapText="1" indent="1"/>
    </xf>
    <xf numFmtId="0" fontId="38" fillId="0" borderId="0" xfId="54" applyFont="1" applyFill="1" applyAlignment="1" applyProtection="1">
      <alignment vertical="center" wrapText="1"/>
    </xf>
    <xf numFmtId="49" fontId="31" fillId="12" borderId="10" xfId="0" applyFont="1" applyFill="1" applyBorder="1" applyAlignment="1" applyProtection="1">
      <alignment horizontal="left" vertical="center"/>
    </xf>
    <xf numFmtId="49" fontId="31" fillId="12" borderId="11" xfId="0" applyFont="1" applyFill="1" applyBorder="1" applyAlignment="1" applyProtection="1">
      <alignment horizontal="left" vertical="center"/>
    </xf>
    <xf numFmtId="49" fontId="31" fillId="12" borderId="12" xfId="0" applyFont="1" applyFill="1" applyBorder="1" applyAlignment="1" applyProtection="1">
      <alignment horizontal="left" vertical="center"/>
    </xf>
    <xf numFmtId="0" fontId="5" fillId="8" borderId="13" xfId="54" applyFont="1" applyFill="1" applyBorder="1" applyAlignment="1" applyProtection="1">
      <alignment horizontal="center" vertical="center" wrapText="1"/>
    </xf>
    <xf numFmtId="0" fontId="5" fillId="0" borderId="14" xfId="35" applyFont="1" applyFill="1" applyBorder="1" applyAlignment="1" applyProtection="1">
      <alignment horizontal="center" vertical="center" wrapText="1"/>
    </xf>
    <xf numFmtId="0" fontId="5" fillId="8" borderId="14" xfId="54" applyFont="1" applyFill="1" applyBorder="1" applyAlignment="1" applyProtection="1">
      <alignment horizontal="center" vertical="center" wrapText="1"/>
    </xf>
    <xf numFmtId="0" fontId="5" fillId="0" borderId="15" xfId="35" applyFont="1" applyFill="1" applyBorder="1" applyAlignment="1" applyProtection="1">
      <alignment horizontal="center" vertical="center" wrapText="1"/>
    </xf>
    <xf numFmtId="0" fontId="5" fillId="12" borderId="10" xfId="54" applyFont="1" applyFill="1" applyBorder="1" applyAlignment="1" applyProtection="1">
      <alignment vertical="center" wrapText="1"/>
    </xf>
    <xf numFmtId="0" fontId="5" fillId="8" borderId="16" xfId="49" applyFont="1" applyFill="1" applyBorder="1" applyAlignment="1" applyProtection="1">
      <alignment horizontal="center" vertical="center"/>
    </xf>
    <xf numFmtId="49" fontId="5" fillId="0" borderId="16" xfId="49" applyNumberFormat="1" applyFont="1" applyFill="1" applyBorder="1" applyAlignment="1" applyProtection="1">
      <alignment horizontal="left" vertical="center" wrapText="1"/>
    </xf>
    <xf numFmtId="0" fontId="0" fillId="0" borderId="6" xfId="39" applyFont="1" applyBorder="1" applyAlignment="1" applyProtection="1">
      <alignment horizontal="justify" vertical="top" wrapText="1"/>
    </xf>
    <xf numFmtId="49" fontId="0" fillId="7" borderId="8" xfId="52" applyNumberFormat="1" applyFont="1" applyFill="1" applyBorder="1" applyAlignment="1" applyProtection="1">
      <alignment horizontal="center" vertical="center" wrapText="1"/>
    </xf>
    <xf numFmtId="0" fontId="49" fillId="0" borderId="0" xfId="52" applyFont="1" applyAlignment="1" applyProtection="1">
      <alignment horizontal="center" vertical="center" wrapText="1"/>
    </xf>
    <xf numFmtId="49" fontId="0" fillId="0" borderId="0" xfId="53" applyNumberFormat="1" applyFont="1" applyAlignment="1" applyProtection="1">
      <alignment vertical="center" wrapText="1"/>
    </xf>
    <xf numFmtId="0" fontId="5" fillId="0" borderId="0" xfId="53" applyFont="1" applyAlignment="1" applyProtection="1">
      <alignment vertical="center"/>
    </xf>
    <xf numFmtId="49" fontId="5" fillId="0" borderId="0" xfId="53" applyNumberFormat="1" applyFont="1" applyAlignment="1" applyProtection="1">
      <alignment vertical="center" wrapText="1"/>
    </xf>
    <xf numFmtId="0" fontId="0" fillId="0" borderId="0" xfId="51" applyFont="1" applyFill="1" applyBorder="1" applyAlignment="1" applyProtection="1">
      <alignment vertical="center" wrapText="1"/>
    </xf>
    <xf numFmtId="0" fontId="10" fillId="0" borderId="0" xfId="54" applyFont="1" applyFill="1" applyAlignment="1" applyProtection="1">
      <alignment vertical="center" wrapText="1"/>
    </xf>
    <xf numFmtId="4" fontId="0" fillId="0" borderId="0" xfId="36" applyFont="1" applyFill="1" applyBorder="1" applyAlignment="1" applyProtection="1">
      <alignment horizontal="right" vertical="center" wrapText="1"/>
    </xf>
    <xf numFmtId="0" fontId="0" fillId="8" borderId="14" xfId="47" applyNumberFormat="1" applyFont="1" applyFill="1" applyBorder="1" applyAlignment="1" applyProtection="1">
      <alignment horizontal="center" vertical="center" wrapText="1"/>
    </xf>
    <xf numFmtId="49" fontId="23" fillId="8" borderId="17" xfId="45" applyFont="1" applyFill="1" applyBorder="1" applyAlignment="1" applyProtection="1">
      <alignment vertical="center" wrapText="1"/>
    </xf>
    <xf numFmtId="49" fontId="20" fillId="8" borderId="18" xfId="45" applyFont="1" applyFill="1" applyBorder="1" applyAlignment="1">
      <alignment horizontal="left" vertical="center" wrapText="1"/>
    </xf>
    <xf numFmtId="49" fontId="20" fillId="8" borderId="19" xfId="45" applyFont="1" applyFill="1" applyBorder="1" applyAlignment="1">
      <alignment horizontal="left" vertical="center" wrapText="1"/>
    </xf>
    <xf numFmtId="49" fontId="23" fillId="8" borderId="20" xfId="45" applyFont="1" applyFill="1" applyBorder="1" applyAlignment="1" applyProtection="1">
      <alignment vertical="center" wrapText="1"/>
    </xf>
    <xf numFmtId="49" fontId="14" fillId="8" borderId="0" xfId="45" applyFont="1" applyFill="1" applyBorder="1" applyAlignment="1">
      <alignment wrapText="1"/>
    </xf>
    <xf numFmtId="49" fontId="14" fillId="8" borderId="21" xfId="45" applyFont="1" applyFill="1" applyBorder="1" applyAlignment="1">
      <alignment wrapText="1"/>
    </xf>
    <xf numFmtId="49" fontId="11" fillId="8" borderId="0" xfId="30" applyNumberFormat="1" applyFont="1" applyFill="1" applyBorder="1" applyAlignment="1" applyProtection="1">
      <alignment horizontal="left" wrapText="1"/>
    </xf>
    <xf numFmtId="49" fontId="11" fillId="8" borderId="0" xfId="30" applyNumberFormat="1" applyFont="1" applyFill="1" applyBorder="1" applyAlignment="1" applyProtection="1">
      <alignment wrapText="1"/>
    </xf>
    <xf numFmtId="49" fontId="14" fillId="8" borderId="0" xfId="45" applyFont="1" applyFill="1" applyBorder="1" applyAlignment="1">
      <alignment horizontal="right" wrapText="1"/>
    </xf>
    <xf numFmtId="49" fontId="20" fillId="8" borderId="0" xfId="45" applyFont="1" applyFill="1" applyBorder="1" applyAlignment="1">
      <alignment horizontal="left" vertical="center" wrapText="1"/>
    </xf>
    <xf numFmtId="49" fontId="20" fillId="8" borderId="21" xfId="45" applyFont="1" applyFill="1" applyBorder="1" applyAlignment="1">
      <alignment horizontal="left" vertical="center" wrapText="1"/>
    </xf>
    <xf numFmtId="49" fontId="14" fillId="0" borderId="0" xfId="45" applyFont="1" applyFill="1" applyBorder="1" applyAlignment="1" applyProtection="1">
      <alignment wrapText="1"/>
    </xf>
    <xf numFmtId="0" fontId="18" fillId="0" borderId="0" xfId="20" applyFont="1" applyFill="1" applyBorder="1" applyAlignment="1" applyProtection="1">
      <alignment horizontal="left" vertical="top" wrapText="1"/>
    </xf>
    <xf numFmtId="49" fontId="14" fillId="0" borderId="0" xfId="45" applyFont="1" applyFill="1" applyBorder="1" applyAlignment="1" applyProtection="1">
      <alignment vertical="top" wrapText="1"/>
    </xf>
    <xf numFmtId="0" fontId="18" fillId="0" borderId="0" xfId="20" applyFont="1" applyFill="1" applyBorder="1" applyAlignment="1" applyProtection="1">
      <alignment horizontal="right" vertical="top" wrapText="1"/>
    </xf>
    <xf numFmtId="49" fontId="42" fillId="7" borderId="6" xfId="43" applyNumberFormat="1" applyFont="1" applyFill="1" applyBorder="1" applyAlignment="1" applyProtection="1">
      <alignment horizontal="center" vertical="center" wrapText="1"/>
    </xf>
    <xf numFmtId="49" fontId="42" fillId="5" borderId="6" xfId="43" applyNumberFormat="1" applyFont="1" applyFill="1" applyBorder="1" applyAlignment="1" applyProtection="1">
      <alignment horizontal="center" vertical="center" wrapText="1"/>
    </xf>
    <xf numFmtId="49" fontId="23" fillId="8" borderId="20" xfId="45" applyFont="1" applyFill="1" applyBorder="1" applyAlignment="1" applyProtection="1">
      <alignment horizontal="center" vertical="center" wrapText="1"/>
    </xf>
    <xf numFmtId="49" fontId="42" fillId="13" borderId="6" xfId="43" applyNumberFormat="1" applyFont="1" applyFill="1" applyBorder="1" applyAlignment="1" applyProtection="1">
      <alignment horizontal="center" vertical="center" wrapText="1"/>
    </xf>
    <xf numFmtId="49" fontId="0" fillId="0" borderId="17" xfId="0" applyBorder="1">
      <alignment vertical="top"/>
    </xf>
    <xf numFmtId="49" fontId="0" fillId="0" borderId="19" xfId="0" applyBorder="1">
      <alignment vertical="top"/>
    </xf>
    <xf numFmtId="49" fontId="0" fillId="0" borderId="20" xfId="0" applyBorder="1">
      <alignment vertical="top"/>
    </xf>
    <xf numFmtId="49" fontId="0" fillId="0" borderId="21" xfId="0" applyBorder="1">
      <alignment vertical="top"/>
    </xf>
    <xf numFmtId="49" fontId="49" fillId="0" borderId="0" xfId="0" applyFont="1">
      <alignment vertical="top"/>
    </xf>
    <xf numFmtId="0" fontId="42" fillId="8" borderId="0" xfId="45" applyNumberFormat="1" applyFont="1" applyFill="1" applyBorder="1" applyAlignment="1">
      <alignment horizontal="justify" vertical="center" wrapText="1"/>
    </xf>
    <xf numFmtId="49" fontId="0" fillId="13" borderId="8" xfId="53" applyNumberFormat="1" applyFont="1" applyFill="1" applyBorder="1" applyAlignment="1" applyProtection="1">
      <alignment horizontal="center" vertical="center" wrapText="1"/>
      <protection locked="0"/>
    </xf>
    <xf numFmtId="49" fontId="0" fillId="9" borderId="8" xfId="54" applyNumberFormat="1" applyFont="1" applyFill="1" applyBorder="1" applyAlignment="1" applyProtection="1">
      <alignment horizontal="left" vertical="center" wrapText="1"/>
      <protection locked="0"/>
    </xf>
    <xf numFmtId="0" fontId="18" fillId="0" borderId="0" xfId="54" applyFont="1" applyFill="1" applyAlignment="1" applyProtection="1">
      <alignment vertical="center" wrapText="1"/>
    </xf>
    <xf numFmtId="0" fontId="0" fillId="0" borderId="8" xfId="51" applyFont="1" applyFill="1" applyBorder="1" applyAlignment="1" applyProtection="1">
      <alignment horizontal="center" vertical="center" wrapText="1"/>
    </xf>
    <xf numFmtId="0" fontId="0" fillId="8" borderId="0" xfId="52" applyFont="1" applyFill="1" applyBorder="1" applyAlignment="1" applyProtection="1">
      <alignment horizontal="right" vertical="center" wrapText="1" indent="1"/>
    </xf>
    <xf numFmtId="49" fontId="5" fillId="13" borderId="8" xfId="53" applyNumberFormat="1" applyFont="1" applyFill="1" applyBorder="1" applyAlignment="1" applyProtection="1">
      <alignment horizontal="center" vertical="center" wrapText="1"/>
    </xf>
    <xf numFmtId="0" fontId="5" fillId="9" borderId="8" xfId="52" applyNumberFormat="1" applyFont="1" applyFill="1" applyBorder="1" applyAlignment="1" applyProtection="1">
      <alignment horizontal="center" vertical="center" wrapText="1"/>
      <protection locked="0"/>
    </xf>
    <xf numFmtId="49" fontId="0" fillId="0" borderId="22" xfId="0" applyFill="1" applyBorder="1" applyProtection="1">
      <alignment vertical="top"/>
    </xf>
    <xf numFmtId="49" fontId="0" fillId="0" borderId="22" xfId="0" applyBorder="1">
      <alignment vertical="top"/>
    </xf>
    <xf numFmtId="49" fontId="0" fillId="0" borderId="22" xfId="0" applyBorder="1" applyProtection="1">
      <alignment vertical="top"/>
    </xf>
    <xf numFmtId="49" fontId="5" fillId="0" borderId="0" xfId="0" applyNumberFormat="1" applyFont="1" applyProtection="1">
      <alignment vertical="top"/>
    </xf>
    <xf numFmtId="0" fontId="7" fillId="8" borderId="0" xfId="54" applyFont="1" applyFill="1" applyBorder="1" applyAlignment="1" applyProtection="1">
      <alignment horizontal="center" vertical="center" wrapText="1"/>
    </xf>
    <xf numFmtId="0" fontId="5" fillId="8" borderId="0" xfId="54" applyFont="1" applyFill="1" applyBorder="1" applyAlignment="1" applyProtection="1">
      <alignment horizontal="center" vertical="center" wrapText="1"/>
    </xf>
    <xf numFmtId="0" fontId="5" fillId="0" borderId="8" xfId="54" applyFont="1" applyFill="1" applyBorder="1" applyAlignment="1" applyProtection="1">
      <alignment vertical="center" wrapText="1"/>
    </xf>
    <xf numFmtId="49" fontId="0" fillId="0" borderId="0" xfId="0" applyBorder="1" applyProtection="1">
      <alignment vertical="top"/>
    </xf>
    <xf numFmtId="49" fontId="0" fillId="0" borderId="0" xfId="0" applyFont="1" applyBorder="1" applyProtection="1">
      <alignment vertical="top"/>
    </xf>
    <xf numFmtId="49" fontId="10" fillId="0" borderId="0" xfId="0" applyFont="1" applyBorder="1" applyProtection="1">
      <alignment vertical="top"/>
    </xf>
    <xf numFmtId="0" fontId="10" fillId="8" borderId="0" xfId="0" applyNumberFormat="1" applyFont="1" applyFill="1" applyBorder="1" applyAlignment="1" applyProtection="1"/>
    <xf numFmtId="0" fontId="5" fillId="8" borderId="0" xfId="0" applyNumberFormat="1" applyFont="1" applyFill="1" applyBorder="1" applyAlignment="1" applyProtection="1"/>
    <xf numFmtId="49" fontId="41" fillId="0" borderId="0" xfId="0" applyFont="1" applyBorder="1" applyAlignment="1" applyProtection="1">
      <alignment horizontal="center" vertical="center"/>
    </xf>
    <xf numFmtId="0" fontId="0" fillId="0" borderId="23" xfId="35" applyFont="1" applyFill="1" applyBorder="1" applyAlignment="1" applyProtection="1">
      <alignment horizontal="center" vertical="center" wrapText="1"/>
    </xf>
    <xf numFmtId="0" fontId="0" fillId="0" borderId="8" xfId="54" applyFont="1" applyFill="1" applyBorder="1" applyAlignment="1" applyProtection="1">
      <alignment horizontal="left" vertical="center" wrapText="1" indent="1"/>
    </xf>
    <xf numFmtId="0" fontId="35" fillId="8" borderId="0" xfId="0" applyNumberFormat="1" applyFont="1" applyFill="1" applyBorder="1" applyAlignment="1" applyProtection="1">
      <alignment horizontal="center" vertical="center" wrapText="1"/>
    </xf>
    <xf numFmtId="0" fontId="5" fillId="8" borderId="14" xfId="47" applyNumberFormat="1" applyFont="1" applyFill="1" applyBorder="1" applyAlignment="1" applyProtection="1">
      <alignment horizontal="center" vertical="center" wrapText="1"/>
    </xf>
    <xf numFmtId="49" fontId="5" fillId="8" borderId="8" xfId="47" applyNumberFormat="1" applyFont="1" applyFill="1" applyBorder="1" applyAlignment="1" applyProtection="1">
      <alignment horizontal="center" vertical="center" wrapText="1"/>
    </xf>
    <xf numFmtId="16" fontId="5" fillId="8" borderId="8" xfId="47" applyNumberFormat="1" applyFont="1" applyFill="1" applyBorder="1" applyAlignment="1" applyProtection="1">
      <alignment horizontal="center" vertical="center" wrapText="1"/>
    </xf>
    <xf numFmtId="49" fontId="5" fillId="9" borderId="8" xfId="53" applyNumberFormat="1" applyFont="1" applyFill="1" applyBorder="1" applyAlignment="1" applyProtection="1">
      <alignment horizontal="center" vertical="center" wrapText="1"/>
      <protection locked="0"/>
    </xf>
    <xf numFmtId="49" fontId="11" fillId="9" borderId="8" xfId="28" applyNumberFormat="1" applyFont="1" applyFill="1" applyBorder="1" applyAlignment="1" applyProtection="1">
      <alignment horizontal="center" vertical="center" wrapText="1"/>
      <protection locked="0"/>
    </xf>
    <xf numFmtId="49" fontId="29" fillId="12" borderId="11" xfId="0" applyFont="1" applyFill="1" applyBorder="1" applyAlignment="1" applyProtection="1">
      <alignment horizontal="center" vertical="top"/>
    </xf>
    <xf numFmtId="49" fontId="29" fillId="12" borderId="12" xfId="0" applyFont="1" applyFill="1" applyBorder="1" applyAlignment="1" applyProtection="1">
      <alignment horizontal="center" vertical="top"/>
    </xf>
    <xf numFmtId="0" fontId="0" fillId="0" borderId="8" xfId="54" applyFont="1" applyFill="1" applyBorder="1" applyAlignment="1" applyProtection="1">
      <alignment horizontal="left" vertical="center" wrapText="1"/>
    </xf>
    <xf numFmtId="49" fontId="31" fillId="12" borderId="10" xfId="0" applyFont="1" applyFill="1" applyBorder="1" applyAlignment="1" applyProtection="1">
      <alignment horizontal="center" vertical="center"/>
    </xf>
    <xf numFmtId="49" fontId="0" fillId="8" borderId="8" xfId="54" applyNumberFormat="1" applyFont="1" applyFill="1" applyBorder="1" applyAlignment="1" applyProtection="1">
      <alignment horizontal="center" vertical="center" wrapText="1"/>
    </xf>
    <xf numFmtId="4" fontId="5" fillId="9" borderId="8" xfId="54" applyNumberFormat="1" applyFont="1" applyFill="1" applyBorder="1" applyAlignment="1" applyProtection="1">
      <alignment horizontal="right" vertical="center" wrapText="1"/>
      <protection locked="0"/>
    </xf>
    <xf numFmtId="4" fontId="5" fillId="9" borderId="24" xfId="54" applyNumberFormat="1" applyFont="1" applyFill="1" applyBorder="1" applyAlignment="1" applyProtection="1">
      <alignment horizontal="right" vertical="center" wrapText="1"/>
      <protection locked="0"/>
    </xf>
    <xf numFmtId="49" fontId="39" fillId="0" borderId="0" xfId="0" applyFont="1" applyBorder="1">
      <alignment vertical="top"/>
    </xf>
    <xf numFmtId="0" fontId="39" fillId="8" borderId="0" xfId="54" applyFont="1" applyFill="1" applyBorder="1" applyAlignment="1" applyProtection="1">
      <alignment vertical="center" wrapText="1"/>
    </xf>
    <xf numFmtId="0" fontId="39" fillId="0" borderId="0" xfId="54" applyFont="1" applyFill="1" applyAlignment="1" applyProtection="1">
      <alignment vertical="center" wrapText="1"/>
    </xf>
    <xf numFmtId="49" fontId="0" fillId="0" borderId="0" xfId="0" applyFill="1" applyBorder="1" applyProtection="1">
      <alignment vertical="top"/>
    </xf>
    <xf numFmtId="49" fontId="10" fillId="0" borderId="8" xfId="54" applyNumberFormat="1" applyFont="1" applyFill="1" applyBorder="1" applyAlignment="1" applyProtection="1">
      <alignment horizontal="center" vertical="center" wrapText="1"/>
    </xf>
    <xf numFmtId="4" fontId="10" fillId="0" borderId="24" xfId="54" applyNumberFormat="1" applyFont="1" applyFill="1" applyBorder="1" applyAlignment="1" applyProtection="1">
      <alignment horizontal="right" vertical="center" wrapText="1"/>
    </xf>
    <xf numFmtId="4" fontId="0" fillId="7" borderId="8" xfId="54" applyNumberFormat="1" applyFont="1" applyFill="1" applyBorder="1" applyAlignment="1" applyProtection="1">
      <alignment horizontal="right" vertical="center" wrapText="1"/>
    </xf>
    <xf numFmtId="0" fontId="10" fillId="0" borderId="8" xfId="54" applyFont="1" applyFill="1" applyBorder="1" applyAlignment="1" applyProtection="1">
      <alignment horizontal="left" vertical="center" wrapText="1" indent="2"/>
    </xf>
    <xf numFmtId="49" fontId="41" fillId="0" borderId="0" xfId="0" applyFont="1" applyAlignment="1">
      <alignment horizontal="center" vertical="center" wrapText="1"/>
    </xf>
    <xf numFmtId="0" fontId="0" fillId="8" borderId="8" xfId="47" applyNumberFormat="1" applyFont="1" applyFill="1" applyBorder="1" applyAlignment="1" applyProtection="1">
      <alignment horizontal="left" vertical="center" wrapText="1" indent="1"/>
    </xf>
    <xf numFmtId="0" fontId="0" fillId="0" borderId="8" xfId="54" applyFont="1" applyFill="1" applyBorder="1" applyAlignment="1" applyProtection="1">
      <alignment horizontal="left" vertical="center" wrapText="1" indent="2"/>
    </xf>
    <xf numFmtId="0" fontId="0" fillId="0" borderId="8" xfId="54" applyFont="1" applyFill="1" applyBorder="1" applyAlignment="1" applyProtection="1">
      <alignment horizontal="left" vertical="center" wrapText="1" indent="3"/>
    </xf>
    <xf numFmtId="49" fontId="32" fillId="8" borderId="25" xfId="35" applyNumberFormat="1" applyFont="1" applyFill="1" applyBorder="1" applyAlignment="1" applyProtection="1">
      <alignment horizontal="center" vertical="center" wrapText="1"/>
    </xf>
    <xf numFmtId="0" fontId="0" fillId="8" borderId="8" xfId="54" applyNumberFormat="1" applyFont="1" applyFill="1" applyBorder="1" applyAlignment="1" applyProtection="1">
      <alignment horizontal="center" vertical="center" wrapText="1"/>
    </xf>
    <xf numFmtId="0" fontId="49" fillId="0" borderId="0" xfId="54" applyFont="1" applyFill="1" applyAlignment="1" applyProtection="1">
      <alignment vertical="center" wrapText="1"/>
    </xf>
    <xf numFmtId="0" fontId="5" fillId="8" borderId="0" xfId="54" applyFont="1" applyFill="1" applyAlignment="1" applyProtection="1">
      <alignment vertical="center" wrapText="1"/>
    </xf>
    <xf numFmtId="4" fontId="5" fillId="8" borderId="8" xfId="54" applyNumberFormat="1" applyFont="1" applyFill="1" applyBorder="1" applyAlignment="1" applyProtection="1">
      <alignment horizontal="right" vertical="center" wrapText="1"/>
    </xf>
    <xf numFmtId="49" fontId="49" fillId="0" borderId="0" xfId="0" applyNumberFormat="1" applyFont="1" applyAlignment="1">
      <alignment horizontal="center" vertical="center"/>
    </xf>
    <xf numFmtId="49" fontId="49" fillId="0" borderId="0" xfId="54" applyNumberFormat="1" applyFont="1" applyFill="1" applyAlignment="1" applyProtection="1">
      <alignment vertical="center" wrapText="1"/>
    </xf>
    <xf numFmtId="49" fontId="49" fillId="0" borderId="0" xfId="0" applyNumberFormat="1" applyFont="1">
      <alignment vertical="top"/>
    </xf>
    <xf numFmtId="49" fontId="50" fillId="0" borderId="0" xfId="0" applyNumberFormat="1" applyFont="1" applyAlignment="1">
      <alignment horizontal="center" vertical="center" wrapText="1"/>
    </xf>
    <xf numFmtId="49" fontId="41" fillId="0" borderId="0" xfId="0" applyNumberFormat="1" applyFont="1" applyAlignment="1">
      <alignment horizontal="center" vertical="center" wrapText="1"/>
    </xf>
    <xf numFmtId="0" fontId="5" fillId="0" borderId="8" xfId="54" applyFont="1" applyFill="1" applyBorder="1" applyAlignment="1" applyProtection="1">
      <alignment horizontal="left" vertical="center" wrapText="1"/>
    </xf>
    <xf numFmtId="0" fontId="0" fillId="0" borderId="0" xfId="52" applyFont="1" applyAlignment="1" applyProtection="1">
      <alignment horizontal="center" vertical="center" wrapText="1"/>
    </xf>
    <xf numFmtId="0" fontId="0" fillId="0" borderId="0" xfId="54" applyFont="1" applyFill="1" applyAlignment="1" applyProtection="1">
      <alignment vertical="center" wrapText="1"/>
    </xf>
    <xf numFmtId="49" fontId="10" fillId="0" borderId="0" xfId="0" applyNumberFormat="1" applyFont="1" applyAlignment="1">
      <alignment horizontal="center" vertical="center"/>
    </xf>
    <xf numFmtId="0" fontId="18" fillId="0" borderId="0" xfId="54" applyFont="1" applyFill="1" applyAlignment="1" applyProtection="1">
      <alignment horizontal="right" vertical="top" wrapText="1"/>
    </xf>
    <xf numFmtId="0" fontId="49" fillId="0" borderId="0" xfId="52" applyNumberFormat="1" applyFont="1" applyFill="1" applyAlignment="1" applyProtection="1">
      <alignment horizontal="left" vertical="center" wrapText="1"/>
    </xf>
    <xf numFmtId="0" fontId="49" fillId="0" borderId="0" xfId="52" applyFont="1" applyFill="1" applyAlignment="1" applyProtection="1">
      <alignment horizontal="left" vertical="center" wrapText="1"/>
    </xf>
    <xf numFmtId="14" fontId="49" fillId="8" borderId="0" xfId="52" applyNumberFormat="1" applyFont="1" applyFill="1" applyBorder="1" applyAlignment="1" applyProtection="1">
      <alignment horizontal="left" vertical="center" wrapText="1"/>
    </xf>
    <xf numFmtId="14" fontId="49" fillId="0" borderId="0" xfId="52" applyNumberFormat="1" applyFont="1" applyFill="1" applyAlignment="1" applyProtection="1">
      <alignment horizontal="left" vertical="center" wrapText="1"/>
    </xf>
    <xf numFmtId="14" fontId="49" fillId="8" borderId="0" xfId="52" applyNumberFormat="1" applyFont="1" applyFill="1" applyBorder="1" applyAlignment="1" applyProtection="1">
      <alignment horizontal="left" vertical="center"/>
    </xf>
    <xf numFmtId="0" fontId="49" fillId="0" borderId="0" xfId="52" applyFont="1" applyFill="1" applyBorder="1" applyAlignment="1" applyProtection="1">
      <alignment horizontal="left" vertical="center" wrapText="1"/>
    </xf>
    <xf numFmtId="49" fontId="49" fillId="0" borderId="0" xfId="52" applyNumberFormat="1" applyFont="1" applyFill="1" applyBorder="1" applyAlignment="1" applyProtection="1">
      <alignment horizontal="left" vertical="center" wrapText="1"/>
    </xf>
    <xf numFmtId="0" fontId="49" fillId="0" borderId="8" xfId="54" applyFont="1" applyFill="1" applyBorder="1" applyAlignment="1" applyProtection="1">
      <alignment vertical="center" wrapText="1"/>
    </xf>
    <xf numFmtId="0" fontId="49" fillId="8" borderId="24" xfId="54" applyFont="1" applyFill="1" applyBorder="1" applyAlignment="1" applyProtection="1">
      <alignment vertical="center" wrapText="1"/>
    </xf>
    <xf numFmtId="4" fontId="49" fillId="8" borderId="24" xfId="54" applyNumberFormat="1" applyFont="1" applyFill="1" applyBorder="1" applyAlignment="1" applyProtection="1">
      <alignment horizontal="right" vertical="center" wrapText="1"/>
    </xf>
    <xf numFmtId="0" fontId="0" fillId="0" borderId="0" xfId="0" applyNumberFormat="1" applyBorder="1">
      <alignment vertical="top"/>
    </xf>
    <xf numFmtId="49" fontId="42" fillId="9" borderId="6" xfId="43" applyNumberFormat="1" applyFont="1" applyFill="1" applyBorder="1" applyAlignment="1" applyProtection="1">
      <alignment horizontal="center" vertical="center" wrapText="1"/>
    </xf>
    <xf numFmtId="0" fontId="5" fillId="0" borderId="11" xfId="54" applyFont="1" applyFill="1" applyBorder="1" applyAlignment="1" applyProtection="1">
      <alignment horizontal="left" vertical="center" wrapText="1"/>
    </xf>
    <xf numFmtId="49" fontId="11" fillId="8" borderId="8" xfId="28" applyNumberFormat="1" applyFont="1" applyFill="1" applyBorder="1" applyAlignment="1" applyProtection="1">
      <alignment horizontal="left" vertical="center" wrapText="1"/>
    </xf>
    <xf numFmtId="0" fontId="10" fillId="0" borderId="8" xfId="54" applyFont="1" applyFill="1" applyBorder="1" applyAlignment="1" applyProtection="1">
      <alignment horizontal="left" vertical="center" wrapText="1"/>
    </xf>
    <xf numFmtId="0" fontId="5" fillId="8" borderId="8" xfId="54" applyFont="1" applyFill="1" applyBorder="1" applyAlignment="1" applyProtection="1">
      <alignment horizontal="left" vertical="center" wrapText="1"/>
    </xf>
    <xf numFmtId="49" fontId="11" fillId="9" borderId="8" xfId="28" applyNumberFormat="1" applyFont="1" applyFill="1" applyBorder="1" applyAlignment="1" applyProtection="1">
      <alignment horizontal="left" vertical="center" wrapText="1"/>
      <protection locked="0"/>
    </xf>
    <xf numFmtId="0" fontId="49" fillId="0" borderId="8" xfId="54" applyFont="1" applyFill="1" applyBorder="1" applyAlignment="1" applyProtection="1">
      <alignment horizontal="left" vertical="center" wrapText="1"/>
    </xf>
    <xf numFmtId="49" fontId="5" fillId="8" borderId="8" xfId="54" applyNumberFormat="1" applyFont="1" applyFill="1" applyBorder="1" applyAlignment="1" applyProtection="1">
      <alignment horizontal="left" vertical="center" wrapText="1"/>
    </xf>
    <xf numFmtId="49" fontId="10" fillId="8" borderId="8" xfId="54" applyNumberFormat="1" applyFont="1" applyFill="1" applyBorder="1" applyAlignment="1" applyProtection="1">
      <alignment horizontal="left" vertical="center" wrapText="1"/>
    </xf>
    <xf numFmtId="49" fontId="5" fillId="5" borderId="8" xfId="54" applyNumberFormat="1" applyFont="1" applyFill="1" applyBorder="1" applyAlignment="1" applyProtection="1">
      <alignment horizontal="left" vertical="center" wrapText="1"/>
      <protection locked="0"/>
    </xf>
    <xf numFmtId="49" fontId="10" fillId="0" borderId="8" xfId="54" applyNumberFormat="1" applyFont="1" applyFill="1" applyBorder="1" applyAlignment="1" applyProtection="1">
      <alignment horizontal="left" vertical="center" wrapText="1"/>
    </xf>
    <xf numFmtId="49" fontId="0" fillId="5" borderId="8" xfId="54" applyNumberFormat="1" applyFont="1" applyFill="1" applyBorder="1" applyAlignment="1" applyProtection="1">
      <alignment horizontal="left" vertical="center" wrapText="1"/>
      <protection locked="0"/>
    </xf>
    <xf numFmtId="0" fontId="5" fillId="0" borderId="26" xfId="54" applyFont="1" applyFill="1" applyBorder="1" applyAlignment="1" applyProtection="1">
      <alignment vertical="center" wrapText="1"/>
    </xf>
    <xf numFmtId="0" fontId="49" fillId="0" borderId="8" xfId="54" applyFont="1" applyFill="1" applyBorder="1" applyAlignment="1" applyProtection="1">
      <alignment horizontal="center" vertical="center" wrapText="1"/>
    </xf>
    <xf numFmtId="49" fontId="49" fillId="0" borderId="8" xfId="54" applyNumberFormat="1" applyFont="1" applyFill="1" applyBorder="1" applyAlignment="1" applyProtection="1">
      <alignment horizontal="left" vertical="center" wrapText="1"/>
    </xf>
    <xf numFmtId="49" fontId="32" fillId="8" borderId="27" xfId="35" applyNumberFormat="1" applyFont="1" applyFill="1" applyBorder="1" applyAlignment="1" applyProtection="1">
      <alignment horizontal="center" vertical="center" wrapText="1"/>
    </xf>
    <xf numFmtId="49" fontId="0" fillId="0" borderId="0" xfId="0" applyAlignment="1">
      <alignment horizontal="left" vertical="top"/>
    </xf>
    <xf numFmtId="49" fontId="0" fillId="11" borderId="0" xfId="0" applyFill="1" applyAlignment="1" applyProtection="1">
      <alignment horizontal="left" vertical="top"/>
    </xf>
    <xf numFmtId="0" fontId="49" fillId="8" borderId="8" xfId="54" applyFont="1" applyFill="1" applyBorder="1" applyAlignment="1" applyProtection="1">
      <alignment horizontal="left" vertical="center" wrapText="1"/>
    </xf>
    <xf numFmtId="0" fontId="5" fillId="9" borderId="8" xfId="54" applyNumberFormat="1" applyFont="1" applyFill="1" applyBorder="1" applyAlignment="1" applyProtection="1">
      <alignment horizontal="left" vertical="center" wrapText="1"/>
      <protection locked="0"/>
    </xf>
    <xf numFmtId="49" fontId="5" fillId="13" borderId="8" xfId="53" applyNumberFormat="1" applyFont="1" applyFill="1" applyBorder="1" applyAlignment="1" applyProtection="1">
      <alignment horizontal="center" vertical="center" wrapText="1"/>
      <protection locked="0"/>
    </xf>
    <xf numFmtId="49" fontId="0" fillId="0" borderId="28" xfId="0" applyBorder="1">
      <alignment vertical="top"/>
    </xf>
    <xf numFmtId="0" fontId="5" fillId="8" borderId="8" xfId="54" applyFont="1" applyFill="1" applyBorder="1" applyAlignment="1" applyProtection="1">
      <alignment horizontal="center" vertical="center" wrapText="1"/>
    </xf>
    <xf numFmtId="14" fontId="5" fillId="13" borderId="8" xfId="53" applyNumberFormat="1" applyFont="1" applyFill="1" applyBorder="1" applyAlignment="1" applyProtection="1">
      <alignment horizontal="left" vertical="center" wrapText="1"/>
    </xf>
    <xf numFmtId="49" fontId="5" fillId="7" borderId="8" xfId="54" applyNumberFormat="1" applyFont="1" applyFill="1" applyBorder="1" applyAlignment="1" applyProtection="1">
      <alignment horizontal="left" vertical="center" wrapText="1"/>
    </xf>
    <xf numFmtId="49" fontId="31" fillId="12" borderId="10" xfId="0" applyFont="1" applyFill="1" applyBorder="1" applyAlignment="1" applyProtection="1">
      <alignment horizontal="left" vertical="center"/>
    </xf>
    <xf numFmtId="49" fontId="31" fillId="12" borderId="11" xfId="0" applyFont="1" applyFill="1" applyBorder="1" applyAlignment="1" applyProtection="1">
      <alignment horizontal="left" vertical="center"/>
    </xf>
    <xf numFmtId="49" fontId="31" fillId="12" borderId="12" xfId="0" applyFont="1" applyFill="1" applyBorder="1" applyAlignment="1" applyProtection="1">
      <alignment horizontal="left" vertical="center"/>
    </xf>
    <xf numFmtId="49" fontId="0" fillId="0" borderId="26" xfId="0" applyBorder="1">
      <alignment vertical="top"/>
    </xf>
    <xf numFmtId="49" fontId="0" fillId="9" borderId="8" xfId="53" applyNumberFormat="1" applyFont="1" applyFill="1" applyBorder="1" applyAlignment="1" applyProtection="1">
      <alignment horizontal="center" vertical="center" wrapText="1"/>
      <protection locked="0"/>
    </xf>
    <xf numFmtId="0" fontId="5" fillId="8" borderId="8" xfId="54" applyFont="1" applyFill="1" applyBorder="1" applyAlignment="1" applyProtection="1">
      <alignment horizontal="center" vertical="center" wrapText="1"/>
    </xf>
    <xf numFmtId="49" fontId="49" fillId="0" borderId="0" xfId="0" applyNumberFormat="1" applyFont="1" applyAlignment="1">
      <alignment horizontal="center" vertical="center"/>
    </xf>
    <xf numFmtId="22" fontId="5" fillId="0" borderId="0" xfId="49" applyNumberFormat="1" applyFont="1" applyAlignment="1" applyProtection="1">
      <alignment horizontal="left" vertical="center" wrapText="1"/>
    </xf>
    <xf numFmtId="0" fontId="8" fillId="8" borderId="0" xfId="54" applyFont="1" applyFill="1" applyBorder="1" applyAlignment="1" applyProtection="1">
      <alignment horizontal="right" vertical="center"/>
    </xf>
    <xf numFmtId="49" fontId="41" fillId="0" borderId="0" xfId="0" applyNumberFormat="1" applyFont="1" applyAlignment="1">
      <alignment horizontal="center" vertical="center" wrapText="1"/>
    </xf>
    <xf numFmtId="49" fontId="0" fillId="9" borderId="8" xfId="52" applyNumberFormat="1" applyFont="1" applyFill="1" applyBorder="1" applyAlignment="1" applyProtection="1">
      <alignment horizontal="center" vertical="center" wrapText="1"/>
      <protection locked="0"/>
    </xf>
    <xf numFmtId="49" fontId="11" fillId="5" borderId="8" xfId="28" applyNumberFormat="1" applyFont="1" applyFill="1" applyBorder="1" applyAlignment="1" applyProtection="1">
      <alignment horizontal="left" vertical="center" wrapText="1"/>
      <protection locked="0"/>
    </xf>
    <xf numFmtId="0" fontId="71" fillId="0" borderId="0" xfId="28" applyFont="1" applyAlignment="1" applyProtection="1">
      <alignment horizontal="center" vertical="center"/>
    </xf>
    <xf numFmtId="0" fontId="5" fillId="0" borderId="0" xfId="49" applyFont="1" applyAlignment="1">
      <alignment vertical="center" wrapText="1"/>
    </xf>
    <xf numFmtId="0" fontId="5" fillId="0" borderId="0" xfId="49" applyFont="1" applyAlignment="1">
      <alignment horizontal="center" vertical="center"/>
    </xf>
    <xf numFmtId="0" fontId="14" fillId="8" borderId="0" xfId="45" applyNumberFormat="1" applyFont="1" applyFill="1" applyBorder="1" applyAlignment="1">
      <alignment horizontal="justify" vertical="center" wrapText="1"/>
    </xf>
    <xf numFmtId="49" fontId="14" fillId="8" borderId="0" xfId="45" applyFont="1" applyFill="1" applyBorder="1" applyAlignment="1">
      <alignment horizontal="left" wrapText="1"/>
    </xf>
    <xf numFmtId="0" fontId="18" fillId="0" borderId="0" xfId="20" applyFont="1" applyFill="1" applyBorder="1" applyAlignment="1" applyProtection="1">
      <alignment horizontal="left" vertical="top" wrapText="1"/>
    </xf>
    <xf numFmtId="49" fontId="18" fillId="0" borderId="0" xfId="16" applyNumberFormat="1" applyFont="1" applyBorder="1" applyAlignment="1" applyProtection="1">
      <alignment horizontal="left" vertical="center" wrapText="1" indent="1"/>
    </xf>
    <xf numFmtId="49" fontId="18" fillId="0" borderId="0" xfId="16" applyNumberFormat="1" applyBorder="1" applyAlignment="1" applyProtection="1">
      <alignment horizontal="left" vertical="center" wrapText="1" indent="1"/>
    </xf>
    <xf numFmtId="0" fontId="18" fillId="0" borderId="0" xfId="20" applyFont="1" applyFill="1" applyBorder="1" applyAlignment="1" applyProtection="1">
      <alignment horizontal="right" vertical="top" wrapText="1" indent="1"/>
    </xf>
    <xf numFmtId="49" fontId="45" fillId="0" borderId="0" xfId="32" applyNumberFormat="1" applyFont="1" applyFill="1" applyBorder="1" applyAlignment="1" applyProtection="1">
      <alignment horizontal="left" vertical="center" wrapText="1"/>
    </xf>
    <xf numFmtId="49" fontId="14" fillId="8" borderId="0" xfId="45" applyFont="1" applyFill="1" applyBorder="1" applyAlignment="1">
      <alignment horizontal="justify" vertical="justify" wrapText="1"/>
    </xf>
    <xf numFmtId="0" fontId="43" fillId="8" borderId="0" xfId="45" applyNumberFormat="1" applyFont="1" applyFill="1" applyBorder="1" applyAlignment="1">
      <alignment horizontal="left" vertical="center" wrapText="1"/>
    </xf>
    <xf numFmtId="0" fontId="42" fillId="8" borderId="0" xfId="45" applyNumberFormat="1" applyFont="1" applyFill="1" applyBorder="1" applyAlignment="1">
      <alignment horizontal="justify" vertical="top" wrapText="1"/>
    </xf>
    <xf numFmtId="49" fontId="45" fillId="0" borderId="0" xfId="32" applyNumberFormat="1" applyFont="1" applyFill="1" applyBorder="1" applyAlignment="1" applyProtection="1">
      <alignment horizontal="left" vertical="top" wrapText="1"/>
    </xf>
    <xf numFmtId="0" fontId="0" fillId="0" borderId="0" xfId="0" applyNumberFormat="1">
      <alignment vertical="top"/>
    </xf>
    <xf numFmtId="0" fontId="0" fillId="0" borderId="0" xfId="0" applyNumberFormat="1" applyAlignment="1">
      <alignment vertical="center"/>
    </xf>
    <xf numFmtId="0" fontId="18" fillId="14" borderId="32" xfId="26" applyNumberFormat="1" applyFont="1" applyFill="1" applyBorder="1" applyAlignment="1">
      <alignment horizontal="center" vertical="center" wrapText="1"/>
    </xf>
    <xf numFmtId="0" fontId="18" fillId="14" borderId="29" xfId="26" applyNumberFormat="1" applyFont="1" applyFill="1" applyBorder="1" applyAlignment="1">
      <alignment horizontal="center" vertical="center" wrapText="1"/>
    </xf>
    <xf numFmtId="0" fontId="18" fillId="14" borderId="30" xfId="26" applyNumberFormat="1" applyFont="1" applyFill="1" applyBorder="1" applyAlignment="1">
      <alignment horizontal="center" vertical="center" wrapText="1"/>
    </xf>
    <xf numFmtId="0" fontId="14" fillId="8" borderId="0" xfId="45" applyNumberFormat="1" applyFont="1" applyFill="1" applyBorder="1" applyAlignment="1" applyProtection="1">
      <alignment horizontal="justify" vertical="top" wrapText="1"/>
    </xf>
    <xf numFmtId="49" fontId="14" fillId="8" borderId="31" xfId="45" applyFont="1" applyFill="1" applyBorder="1" applyAlignment="1">
      <alignment horizontal="left" vertical="center" wrapText="1"/>
    </xf>
    <xf numFmtId="49" fontId="14" fillId="8" borderId="0" xfId="45" applyFont="1" applyFill="1" applyBorder="1" applyAlignment="1">
      <alignment horizontal="left" vertical="center" wrapText="1"/>
    </xf>
    <xf numFmtId="49" fontId="14" fillId="8" borderId="31" xfId="45" applyFont="1" applyFill="1" applyBorder="1" applyAlignment="1">
      <alignment vertical="center" wrapText="1"/>
    </xf>
    <xf numFmtId="49" fontId="14" fillId="8" borderId="0" xfId="45" applyFont="1" applyFill="1" applyBorder="1" applyAlignment="1">
      <alignment vertical="center" wrapText="1"/>
    </xf>
    <xf numFmtId="49" fontId="14" fillId="8" borderId="0" xfId="45" applyFont="1" applyFill="1" applyBorder="1" applyAlignment="1">
      <alignment horizontal="left" vertical="top" wrapText="1" indent="1"/>
    </xf>
    <xf numFmtId="0" fontId="51" fillId="0" borderId="0" xfId="29" applyFont="1" applyBorder="1" applyAlignment="1" applyProtection="1">
      <alignment vertical="center" wrapText="1"/>
    </xf>
    <xf numFmtId="0" fontId="42" fillId="8" borderId="0" xfId="45" applyNumberFormat="1" applyFont="1" applyFill="1" applyBorder="1" applyAlignment="1">
      <alignment horizontal="right" vertical="center" wrapText="1" indent="1"/>
    </xf>
    <xf numFmtId="49" fontId="45" fillId="0" borderId="0" xfId="32" applyNumberFormat="1" applyFont="1" applyFill="1" applyBorder="1" applyAlignment="1" applyProtection="1">
      <alignment horizontal="left" vertical="top" wrapText="1" indent="1"/>
    </xf>
    <xf numFmtId="0" fontId="14" fillId="8" borderId="0" xfId="45" applyNumberFormat="1" applyFont="1" applyFill="1" applyBorder="1" applyAlignment="1">
      <alignment horizontal="justify" vertical="top" wrapText="1"/>
    </xf>
    <xf numFmtId="0" fontId="18" fillId="0" borderId="33" xfId="55" applyFont="1" applyBorder="1" applyAlignment="1">
      <alignment horizontal="center" vertical="center" wrapText="1"/>
    </xf>
    <xf numFmtId="49" fontId="0" fillId="9" borderId="10" xfId="36" applyNumberFormat="1" applyFont="1" applyFill="1" applyBorder="1" applyAlignment="1" applyProtection="1">
      <alignment horizontal="center" vertical="center" wrapText="1"/>
      <protection locked="0"/>
    </xf>
    <xf numFmtId="49" fontId="0" fillId="9" borderId="11" xfId="36" applyNumberFormat="1" applyFont="1" applyFill="1" applyBorder="1" applyAlignment="1" applyProtection="1">
      <alignment horizontal="center" vertical="center" wrapText="1"/>
      <protection locked="0"/>
    </xf>
    <xf numFmtId="49" fontId="0" fillId="9" borderId="12" xfId="36" applyNumberFormat="1" applyFont="1" applyFill="1" applyBorder="1" applyAlignment="1" applyProtection="1">
      <alignment horizontal="center" vertical="center" wrapText="1"/>
      <protection locked="0"/>
    </xf>
    <xf numFmtId="0" fontId="18" fillId="0" borderId="34" xfId="34" applyFont="1" applyFill="1" applyBorder="1" applyAlignment="1" applyProtection="1">
      <alignment horizontal="center" vertical="center" wrapText="1"/>
    </xf>
    <xf numFmtId="0" fontId="5" fillId="0" borderId="35" xfId="34" applyFont="1" applyFill="1" applyBorder="1" applyAlignment="1" applyProtection="1">
      <alignment horizontal="center" vertical="center" wrapText="1"/>
    </xf>
    <xf numFmtId="4" fontId="0" fillId="0" borderId="0" xfId="36" applyFont="1" applyFill="1" applyBorder="1" applyAlignment="1" applyProtection="1">
      <alignment horizontal="center" vertical="center" wrapText="1"/>
    </xf>
    <xf numFmtId="4" fontId="5" fillId="0" borderId="0" xfId="36" applyFont="1" applyFill="1" applyBorder="1" applyAlignment="1" applyProtection="1">
      <alignment horizontal="center" vertical="center" wrapText="1"/>
    </xf>
    <xf numFmtId="0" fontId="5" fillId="9" borderId="10" xfId="36" applyNumberFormat="1" applyFont="1" applyFill="1" applyBorder="1" applyAlignment="1" applyProtection="1">
      <alignment horizontal="center" vertical="center" wrapText="1"/>
      <protection locked="0"/>
    </xf>
    <xf numFmtId="0" fontId="5" fillId="9" borderId="11" xfId="36" applyNumberFormat="1" applyFont="1" applyFill="1" applyBorder="1" applyAlignment="1" applyProtection="1">
      <alignment horizontal="center" vertical="center" wrapText="1"/>
      <protection locked="0"/>
    </xf>
    <xf numFmtId="0" fontId="5" fillId="9" borderId="12" xfId="36" applyNumberFormat="1" applyFont="1" applyFill="1" applyBorder="1" applyAlignment="1" applyProtection="1">
      <alignment horizontal="center" vertical="center" wrapText="1"/>
      <protection locked="0"/>
    </xf>
    <xf numFmtId="0" fontId="5" fillId="8" borderId="8" xfId="54" applyFont="1" applyFill="1" applyBorder="1" applyAlignment="1" applyProtection="1">
      <alignment horizontal="center" vertical="center" wrapText="1"/>
    </xf>
    <xf numFmtId="14" fontId="5" fillId="13" borderId="24" xfId="53" applyNumberFormat="1" applyFont="1" applyFill="1" applyBorder="1" applyAlignment="1" applyProtection="1">
      <alignment horizontal="center" vertical="center" wrapText="1"/>
    </xf>
    <xf numFmtId="14" fontId="5" fillId="13" borderId="36" xfId="53" applyNumberFormat="1" applyFont="1" applyFill="1" applyBorder="1" applyAlignment="1" applyProtection="1">
      <alignment horizontal="center" vertical="center" wrapText="1"/>
    </xf>
    <xf numFmtId="49" fontId="49" fillId="0" borderId="0" xfId="0" applyNumberFormat="1" applyFont="1" applyAlignment="1">
      <alignment horizontal="center" vertical="center"/>
    </xf>
    <xf numFmtId="49" fontId="41" fillId="0" borderId="0" xfId="0" applyNumberFormat="1" applyFont="1" applyAlignment="1">
      <alignment horizontal="center" vertical="center" wrapText="1"/>
    </xf>
    <xf numFmtId="49" fontId="49" fillId="0" borderId="0" xfId="0" applyNumberFormat="1" applyFont="1" applyAlignment="1">
      <alignment horizontal="center" vertical="center" wrapText="1"/>
    </xf>
    <xf numFmtId="0" fontId="52" fillId="0" borderId="0" xfId="0" applyNumberFormat="1" applyFont="1" applyAlignment="1">
      <alignment horizontal="justify" vertical="top" wrapText="1"/>
    </xf>
    <xf numFmtId="0" fontId="52" fillId="9" borderId="0" xfId="0" applyNumberFormat="1" applyFont="1" applyFill="1" applyAlignment="1">
      <alignment horizontal="justify" vertical="top" wrapText="1"/>
    </xf>
    <xf numFmtId="0" fontId="18" fillId="0" borderId="34" xfId="55" applyFont="1" applyBorder="1" applyAlignment="1">
      <alignment horizontal="center" vertical="center" wrapText="1"/>
    </xf>
    <xf numFmtId="49" fontId="10" fillId="0" borderId="0" xfId="0" applyFont="1" applyAlignment="1">
      <alignment horizontal="center" vertical="center"/>
    </xf>
    <xf numFmtId="0" fontId="5" fillId="8" borderId="10" xfId="47" applyNumberFormat="1" applyFont="1" applyFill="1" applyBorder="1" applyAlignment="1" applyProtection="1">
      <alignment horizontal="left" vertical="center" wrapText="1"/>
    </xf>
    <xf numFmtId="0" fontId="5" fillId="8" borderId="11" xfId="47" applyNumberFormat="1" applyFont="1" applyFill="1" applyBorder="1" applyAlignment="1" applyProtection="1">
      <alignment horizontal="left" vertical="center" wrapText="1"/>
    </xf>
    <xf numFmtId="0" fontId="5" fillId="8" borderId="12" xfId="47" applyNumberFormat="1" applyFont="1" applyFill="1" applyBorder="1" applyAlignment="1" applyProtection="1">
      <alignment horizontal="left" vertical="center" wrapText="1"/>
    </xf>
    <xf numFmtId="0" fontId="18" fillId="0" borderId="33" xfId="55" applyFont="1" applyBorder="1" applyAlignment="1">
      <alignment horizontal="center" vertical="center"/>
    </xf>
    <xf numFmtId="0" fontId="0" fillId="0" borderId="10" xfId="51" applyFont="1" applyFill="1" applyBorder="1" applyAlignment="1" applyProtection="1">
      <alignment horizontal="center" vertical="center" wrapText="1"/>
    </xf>
    <xf numFmtId="0" fontId="0" fillId="0" borderId="12" xfId="51" applyFont="1" applyFill="1" applyBorder="1" applyAlignment="1" applyProtection="1">
      <alignment horizontal="center" vertical="center" wrapText="1"/>
    </xf>
    <xf numFmtId="0" fontId="0" fillId="0" borderId="24" xfId="51" applyFont="1" applyFill="1" applyBorder="1" applyAlignment="1" applyProtection="1">
      <alignment horizontal="center" vertical="center" wrapText="1"/>
    </xf>
    <xf numFmtId="0" fontId="0" fillId="0" borderId="36" xfId="51" applyFont="1" applyFill="1" applyBorder="1" applyAlignment="1" applyProtection="1">
      <alignment horizontal="center" vertical="center" wrapText="1"/>
    </xf>
    <xf numFmtId="49" fontId="40" fillId="0" borderId="0" xfId="0" applyFont="1" applyAlignment="1">
      <alignment horizontal="center" vertical="center"/>
    </xf>
    <xf numFmtId="14" fontId="5" fillId="13" borderId="8" xfId="53" applyNumberFormat="1" applyFont="1" applyFill="1" applyBorder="1" applyAlignment="1" applyProtection="1">
      <alignment horizontal="center" vertical="center" wrapText="1"/>
    </xf>
    <xf numFmtId="0" fontId="5" fillId="9" borderId="10" xfId="47" applyNumberFormat="1" applyFont="1" applyFill="1" applyBorder="1" applyAlignment="1" applyProtection="1">
      <alignment horizontal="left" vertical="center" wrapText="1"/>
      <protection locked="0"/>
    </xf>
    <xf numFmtId="0" fontId="5" fillId="9" borderId="11" xfId="47" applyNumberFormat="1" applyFont="1" applyFill="1" applyBorder="1" applyAlignment="1" applyProtection="1">
      <alignment horizontal="left" vertical="center" wrapText="1"/>
      <protection locked="0"/>
    </xf>
    <xf numFmtId="0" fontId="5" fillId="9" borderId="12" xfId="47" applyNumberFormat="1" applyFont="1" applyFill="1" applyBorder="1" applyAlignment="1" applyProtection="1">
      <alignment horizontal="left" vertical="center" wrapText="1"/>
      <protection locked="0"/>
    </xf>
  </cellXfs>
  <cellStyles count="112">
    <cellStyle name=" 1" xfId="1"/>
    <cellStyle name=" 1 2" xfId="2"/>
    <cellStyle name=" 1_Stage1" xfId="3"/>
    <cellStyle name="_Model_RAB Мой_PR.PROG.WARM.NOTCOMBI.2012.2.16_v1.4(04.04.11) " xfId="4"/>
    <cellStyle name="_Model_RAB Мой_Книга2_PR.PROG.WARM.NOTCOMBI.2012.2.16_v1.4(04.04.11) " xfId="5"/>
    <cellStyle name="_Model_RAB_MRSK_svod_PR.PROG.WARM.NOTCOMBI.2012.2.16_v1.4(04.04.11) " xfId="6"/>
    <cellStyle name="_Model_RAB_MRSK_svod_Книга2_PR.PROG.WARM.NOTCOMBI.2012.2.16_v1.4(04.04.11) " xfId="7"/>
    <cellStyle name="_МОДЕЛЬ_1 (2)_PR.PROG.WARM.NOTCOMBI.2012.2.16_v1.4(04.04.11) " xfId="8"/>
    <cellStyle name="_МОДЕЛЬ_1 (2)_Книга2_PR.PROG.WARM.NOTCOMBI.2012.2.16_v1.4(04.04.11) " xfId="9"/>
    <cellStyle name="_пр 5 тариф RAB_PR.PROG.WARM.NOTCOMBI.2012.2.16_v1.4(04.04.11) " xfId="10"/>
    <cellStyle name="_пр 5 тариф RAB_Книга2_PR.PROG.WARM.NOTCOMBI.2012.2.16_v1.4(04.04.11) " xfId="11"/>
    <cellStyle name="_Расчет RAB_22072008_PR.PROG.WARM.NOTCOMBI.2012.2.16_v1.4(04.04.11) " xfId="12"/>
    <cellStyle name="_Расчет RAB_22072008_Книга2_PR.PROG.WARM.NOTCOMBI.2012.2.16_v1.4(04.04.11) " xfId="13"/>
    <cellStyle name="_Расчет RAB_Лен и МОЭСК_с 2010 года_14.04.2009_со сглаж_version 3.0_без ФСК_PR.PROG.WARM.NOTCOMBI.2012.2.16_v1.4(04.04.11) " xfId="14"/>
    <cellStyle name="_Расчет RAB_Лен и МОЭСК_с 2010 года_14.04.2009_со сглаж_version 3.0_без ФСК_Книга2_PR.PROG.WARM.NOTCOMBI.2012.2.16_v1.4(04.04.11) " xfId="15"/>
    <cellStyle name="20% - Акцент1" xfId="73" builtinId="30" hidden="1"/>
    <cellStyle name="20% - Акцент2" xfId="77" builtinId="34" hidden="1"/>
    <cellStyle name="20% - Акцент3" xfId="81" builtinId="38" hidden="1"/>
    <cellStyle name="20% - Акцент4" xfId="85" builtinId="42" hidden="1"/>
    <cellStyle name="20% - Акцент5" xfId="89" builtinId="46" hidden="1"/>
    <cellStyle name="20% - Акцент6" xfId="93" builtinId="50" hidden="1"/>
    <cellStyle name="40% - Акцент1" xfId="74" builtinId="31" hidden="1"/>
    <cellStyle name="40% - Акцент2" xfId="78" builtinId="35" hidden="1"/>
    <cellStyle name="40% - Акцент3" xfId="82" builtinId="39" hidden="1"/>
    <cellStyle name="40% - Акцент4" xfId="86" builtinId="43" hidden="1"/>
    <cellStyle name="40% - Акцент5" xfId="90" builtinId="47" hidden="1"/>
    <cellStyle name="40% - Акцент6" xfId="94" builtinId="51" hidden="1"/>
    <cellStyle name="60% - Акцент1" xfId="75" builtinId="32" hidden="1"/>
    <cellStyle name="60% - Акцент2" xfId="79" builtinId="36" hidden="1"/>
    <cellStyle name="60% - Акцент3" xfId="83" builtinId="40" hidden="1"/>
    <cellStyle name="60% - Акцент4" xfId="87" builtinId="44" hidden="1"/>
    <cellStyle name="60% - Акцент5" xfId="91" builtinId="48" hidden="1"/>
    <cellStyle name="60% - Акцент6" xfId="95" builtinId="52" hidden="1"/>
    <cellStyle name="Cells 2" xfId="16"/>
    <cellStyle name="Currency [0]" xfId="17"/>
    <cellStyle name="Currency2" xfId="18"/>
    <cellStyle name="Followed Hyperlink" xfId="19"/>
    <cellStyle name="Header 3" xfId="20"/>
    <cellStyle name="Hyperlink" xfId="21"/>
    <cellStyle name="normal" xfId="22"/>
    <cellStyle name="Normal1" xfId="23"/>
    <cellStyle name="Normal2" xfId="24"/>
    <cellStyle name="Percent1" xfId="25"/>
    <cellStyle name="Title 4" xfId="26"/>
    <cellStyle name="Акцент1" xfId="72" builtinId="29" hidden="1"/>
    <cellStyle name="Акцент2" xfId="76" builtinId="33" hidden="1"/>
    <cellStyle name="Акцент3" xfId="80" builtinId="37" hidden="1"/>
    <cellStyle name="Акцент4" xfId="84" builtinId="41" hidden="1"/>
    <cellStyle name="Акцент5" xfId="88" builtinId="45" hidden="1"/>
    <cellStyle name="Акцент6" xfId="92" builtinId="49" hidden="1"/>
    <cellStyle name="Ввод " xfId="27" builtinId="20" customBuiltin="1"/>
    <cellStyle name="Вывод" xfId="64" builtinId="21" hidden="1"/>
    <cellStyle name="Вычисление" xfId="65" builtinId="22" hidden="1"/>
    <cellStyle name="Гиперссылка" xfId="28" builtinId="8"/>
    <cellStyle name="Гиперссылка 2" xfId="29"/>
    <cellStyle name="Гиперссылка 2 2" xfId="30"/>
    <cellStyle name="Гиперссылка 2 2 2" xfId="96"/>
    <cellStyle name="Гиперссылка 3" xfId="31"/>
    <cellStyle name="Гиперссылка 4" xfId="32"/>
    <cellStyle name="Гиперссылка 4 2" xfId="33"/>
    <cellStyle name="Гиперссылка 4 6" xfId="97"/>
    <cellStyle name="Заголовок" xfId="34"/>
    <cellStyle name="Заголовок 1" xfId="57" builtinId="16" hidden="1"/>
    <cellStyle name="Заголовок 2" xfId="58" builtinId="17" hidden="1"/>
    <cellStyle name="Заголовок 3" xfId="59" builtinId="18" hidden="1"/>
    <cellStyle name="Заголовок 4" xfId="60" builtinId="19" hidden="1"/>
    <cellStyle name="ЗаголовокСтолбца" xfId="35"/>
    <cellStyle name="Значение" xfId="36"/>
    <cellStyle name="Итог" xfId="71" builtinId="25" hidden="1"/>
    <cellStyle name="Контрольная ячейка" xfId="67" builtinId="23" hidden="1"/>
    <cellStyle name="Название" xfId="56" builtinId="15" hidden="1"/>
    <cellStyle name="Нейтральный" xfId="63" builtinId="28" hidden="1"/>
    <cellStyle name="Обычный" xfId="0" builtinId="0"/>
    <cellStyle name="Обычный 10" xfId="37"/>
    <cellStyle name="Обычный 11" xfId="98"/>
    <cellStyle name="Обычный 12" xfId="38"/>
    <cellStyle name="Обычный 12 2" xfId="39"/>
    <cellStyle name="Обычный 12 3 2" xfId="99"/>
    <cellStyle name="Обычный 14" xfId="40"/>
    <cellStyle name="Обычный 14 2" xfId="41"/>
    <cellStyle name="Обычный 2" xfId="42"/>
    <cellStyle name="Обычный 2 10" xfId="100"/>
    <cellStyle name="Обычный 2 10 2" xfId="101"/>
    <cellStyle name="Обычный 2 14" xfId="102"/>
    <cellStyle name="Обычный 2 2" xfId="43"/>
    <cellStyle name="Обычный 2 8" xfId="103"/>
    <cellStyle name="Обычный 2_Новая инструкция1_фст" xfId="44"/>
    <cellStyle name="Обычный 3" xfId="104"/>
    <cellStyle name="Обычный 3 3" xfId="45"/>
    <cellStyle name="Обычный 3 3 2" xfId="105"/>
    <cellStyle name="Обычный 4_test_расчет тепловой энергии - для разработки 30 03 11" xfId="106"/>
    <cellStyle name="Обычный_INVEST.WARM.PLAN.4.78(v0.1)" xfId="46"/>
    <cellStyle name="Обычный_JKH.OPEN.INFO.PRICE.VO_v4.0(10.02.11)" xfId="47"/>
    <cellStyle name="Обычный_KRU.TARIFF.FACT-0.3" xfId="48"/>
    <cellStyle name="Обычный_MINENERGO.340.PRIL79(v0.1)" xfId="49"/>
    <cellStyle name="Обычный_PREDEL.JKH.2010(v1.3)" xfId="50"/>
    <cellStyle name="Обычный_razrabotka_sablonov_po_WKU" xfId="51"/>
    <cellStyle name="Обычный_SIMPLE_1_massive2" xfId="52"/>
    <cellStyle name="Обычный_ЖКУ_проект3" xfId="53"/>
    <cellStyle name="Обычный_Мониторинг инвестиций" xfId="54"/>
    <cellStyle name="Обычный_Шаблон по источникам для Модуля Реестр (2)" xfId="55"/>
    <cellStyle name="Плохой" xfId="62" builtinId="27" hidden="1"/>
    <cellStyle name="Пояснение" xfId="70" builtinId="53" hidden="1"/>
    <cellStyle name="Примечание" xfId="69" builtinId="10" hidden="1"/>
    <cellStyle name="Процентный 10" xfId="107"/>
    <cellStyle name="Процентный 2" xfId="108"/>
    <cellStyle name="Связанная ячейка" xfId="66" builtinId="24" hidden="1"/>
    <cellStyle name="Стиль 1" xfId="109"/>
    <cellStyle name="Текст предупреждения" xfId="68" builtinId="11" hidden="1"/>
    <cellStyle name="Формула" xfId="110"/>
    <cellStyle name="ФормулаВБ_Мониторинг инвестиций" xfId="111"/>
    <cellStyle name="Хороший" xfId="61" builtinId="26" hidde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microsoft.com/office/2006/relationships/vbaProject" Target="vbaProject.bin"/><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activeX/_rels/activeX1.xml.rels><?xml version="1.0" encoding="UTF-8" standalone="yes"?><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drawing1.xml.rels><?xml version="1.0" encoding="UTF-8" standalone="yes"?><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3.xml.rels><?xml version="1.0" encoding="UTF-8" standalone="yes"?><Relationships xmlns="http://schemas.openxmlformats.org/package/2006/relationships"><Relationship Id="rId3" Type="http://schemas.openxmlformats.org/officeDocument/2006/relationships/image" Target="../media/image19.png"/><Relationship Id="rId2" Type="http://schemas.openxmlformats.org/officeDocument/2006/relationships/image" Target="../media/image18.png"/><Relationship Id="rId1" Type="http://schemas.openxmlformats.org/officeDocument/2006/relationships/image" Target="../media/image17.png"/><Relationship Id="rId4" Type="http://schemas.openxmlformats.org/officeDocument/2006/relationships/image" Target="../media/image20.png"/></Relationships>
</file>

<file path=xl/drawings/_rels/drawing4.xml.rels><?xml version="1.0" encoding="UTF-8" standalone="yes"?><Relationships xmlns="http://schemas.openxmlformats.org/package/2006/relationships"><Relationship Id="rId1" Type="http://schemas.openxmlformats.org/officeDocument/2006/relationships/image" Target="../media/image18.png"/></Relationships>
</file>

<file path=xl/drawings/_rels/drawing5.xml.rels><?xml version="1.0" encoding="UTF-8" standalone="yes"?><Relationships xmlns="http://schemas.openxmlformats.org/package/2006/relationships"><Relationship Id="rId2" Type="http://schemas.openxmlformats.org/officeDocument/2006/relationships/image" Target="../media/image19.png"/><Relationship Id="rId1" Type="http://schemas.openxmlformats.org/officeDocument/2006/relationships/image" Target="../media/image18.png"/></Relationships>
</file>

<file path=xl/drawings/_rels/drawing6.xml.rels><?xml version="1.0" encoding="UTF-8" standalone="yes"?><Relationships xmlns="http://schemas.openxmlformats.org/package/2006/relationships"><Relationship Id="rId2" Type="http://schemas.openxmlformats.org/officeDocument/2006/relationships/image" Target="../media/image19.png"/><Relationship Id="rId1" Type="http://schemas.openxmlformats.org/officeDocument/2006/relationships/image" Target="../media/image18.png"/></Relationships>
</file>

<file path=xl/drawings/_rels/drawing7.xml.rels><?xml version="1.0" encoding="UTF-8" standalone="yes"?><Relationships xmlns="http://schemas.openxmlformats.org/package/2006/relationships"><Relationship Id="rId1" Type="http://schemas.openxmlformats.org/officeDocument/2006/relationships/image" Target="../media/image19.png"/></Relationships>
</file>

<file path=xl/drawings/_rels/vmlDrawing1.vml.rels><?xml version="1.0" encoding="UTF-8" standalone="yes"?><Relationships xmlns="http://schemas.openxmlformats.org/package/2006/relationships"><Relationship Id="rId1" Type="http://schemas.openxmlformats.org/officeDocument/2006/relationships/image" Target="../media/image16.emf"/></Relationships>
</file>

<file path=xl/drawings/_rels/vmlDrawing2.vml.rels><?xml version="1.0" encoding="UTF-8" standalone="yes"?><Relationships xmlns="http://schemas.openxmlformats.org/package/2006/relationships"><Relationship Id="rId1"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18</xdr:row>
      <xdr:rowOff>501650</xdr:rowOff>
    </xdr:from>
    <xdr:to>
      <xdr:col>3</xdr:col>
      <xdr:colOff>0</xdr:colOff>
      <xdr:row>113</xdr:row>
      <xdr:rowOff>31882</xdr:rowOff>
    </xdr:to>
    <xdr:sp macro="[0]!Instruction.BlockClick" textlink="">
      <xdr:nvSpPr>
        <xdr:cNvPr id="2" name="InstrBlock_8"/>
        <xdr:cNvSpPr txBox="1">
          <a:spLocks noChangeArrowheads="1"/>
        </xdr:cNvSpPr>
      </xdr:nvSpPr>
      <xdr:spPr bwMode="auto">
        <a:xfrm>
          <a:off x="219075" y="4302125"/>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Обновление</a:t>
          </a:r>
        </a:p>
      </xdr:txBody>
    </xdr:sp>
    <xdr:clientData/>
  </xdr:twoCellAnchor>
  <xdr:twoCellAnchor editAs="absolute">
    <xdr:from>
      <xdr:col>1</xdr:col>
      <xdr:colOff>0</xdr:colOff>
      <xdr:row>18</xdr:row>
      <xdr:rowOff>38100</xdr:rowOff>
    </xdr:from>
    <xdr:to>
      <xdr:col>3</xdr:col>
      <xdr:colOff>0</xdr:colOff>
      <xdr:row>18</xdr:row>
      <xdr:rowOff>501650</xdr:rowOff>
    </xdr:to>
    <xdr:sp macro="[0]!Instruction.BlockClick" textlink="">
      <xdr:nvSpPr>
        <xdr:cNvPr id="3" name="InstrBlock_7"/>
        <xdr:cNvSpPr txBox="1">
          <a:spLocks noChangeArrowheads="1"/>
        </xdr:cNvSpPr>
      </xdr:nvSpPr>
      <xdr:spPr bwMode="auto">
        <a:xfrm>
          <a:off x="219075" y="3838575"/>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Консультация по методологии заполнения</a:t>
          </a:r>
        </a:p>
      </xdr:txBody>
    </xdr:sp>
    <xdr:clientData/>
  </xdr:twoCellAnchor>
  <xdr:twoCellAnchor editAs="absolute">
    <xdr:from>
      <xdr:col>1</xdr:col>
      <xdr:colOff>0</xdr:colOff>
      <xdr:row>15</xdr:row>
      <xdr:rowOff>146050</xdr:rowOff>
    </xdr:from>
    <xdr:to>
      <xdr:col>3</xdr:col>
      <xdr:colOff>0</xdr:colOff>
      <xdr:row>18</xdr:row>
      <xdr:rowOff>38100</xdr:rowOff>
    </xdr:to>
    <xdr:sp macro="[0]!Instruction.BlockClick" textlink="">
      <xdr:nvSpPr>
        <xdr:cNvPr id="4" name="InstrBlock_6"/>
        <xdr:cNvSpPr txBox="1">
          <a:spLocks noChangeArrowheads="1"/>
        </xdr:cNvSpPr>
      </xdr:nvSpPr>
      <xdr:spPr bwMode="auto">
        <a:xfrm>
          <a:off x="219075" y="3375025"/>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Методология заполнения</a:t>
          </a:r>
        </a:p>
      </xdr:txBody>
    </xdr:sp>
    <xdr:clientData/>
  </xdr:twoCellAnchor>
  <xdr:twoCellAnchor editAs="absolute">
    <xdr:from>
      <xdr:col>1</xdr:col>
      <xdr:colOff>0</xdr:colOff>
      <xdr:row>13</xdr:row>
      <xdr:rowOff>53975</xdr:rowOff>
    </xdr:from>
    <xdr:to>
      <xdr:col>3</xdr:col>
      <xdr:colOff>0</xdr:colOff>
      <xdr:row>15</xdr:row>
      <xdr:rowOff>146182</xdr:rowOff>
    </xdr:to>
    <xdr:sp macro="[0]!Instruction.BlockClick" textlink="">
      <xdr:nvSpPr>
        <xdr:cNvPr id="5" name="InstrBlock_5"/>
        <xdr:cNvSpPr txBox="1">
          <a:spLocks noChangeArrowheads="1"/>
        </xdr:cNvSpPr>
      </xdr:nvSpPr>
      <xdr:spPr bwMode="auto">
        <a:xfrm>
          <a:off x="219075" y="2911475"/>
          <a:ext cx="2066925" cy="463550"/>
        </a:xfrm>
        <a:prstGeom prst="rect">
          <a:avLst/>
        </a:prstGeom>
        <a:solidFill>
          <a:srgbClr val="F0F0F0"/>
        </a:solidFill>
        <a:ln w="9525">
          <a:solidFill>
            <a:srgbClr val="A6A6A6"/>
          </a:solidFill>
          <a:miter lim="800000"/>
          <a:headEnd/>
          <a:tailEnd/>
        </a:ln>
      </xdr:spPr>
      <xdr:txBody>
        <a:bodyPr vertOverflow="clip" wrap="square" lIns="468000" tIns="46800" rIns="0" bIns="46800" anchor="ctr" upright="1"/>
        <a:lstStyle/>
        <a:p>
          <a:pPr algn="l" rtl="0">
            <a:defRPr sz="1000"/>
          </a:pPr>
          <a:r>
            <a:rPr lang="ru-RU" sz="1000" b="0" i="0" u="none" strike="noStrike" baseline="0">
              <a:solidFill>
                <a:srgbClr val="000000"/>
              </a:solidFill>
              <a:latin typeface="Tahoma"/>
              <a:ea typeface="Tahoma"/>
              <a:cs typeface="Tahoma"/>
            </a:rPr>
            <a:t>Организационно-технические консультации</a:t>
          </a:r>
        </a:p>
      </xdr:txBody>
    </xdr:sp>
    <xdr:clientData/>
  </xdr:twoCellAnchor>
  <xdr:twoCellAnchor editAs="absolute">
    <xdr:from>
      <xdr:col>1</xdr:col>
      <xdr:colOff>0</xdr:colOff>
      <xdr:row>12</xdr:row>
      <xdr:rowOff>76200</xdr:rowOff>
    </xdr:from>
    <xdr:to>
      <xdr:col>3</xdr:col>
      <xdr:colOff>0</xdr:colOff>
      <xdr:row>13</xdr:row>
      <xdr:rowOff>53975</xdr:rowOff>
    </xdr:to>
    <xdr:sp macro="[0]!Instruction.BlockClick" textlink="">
      <xdr:nvSpPr>
        <xdr:cNvPr id="6" name="InstrBlock_4"/>
        <xdr:cNvSpPr txBox="1">
          <a:spLocks noChangeArrowheads="1"/>
        </xdr:cNvSpPr>
      </xdr:nvSpPr>
      <xdr:spPr bwMode="auto">
        <a:xfrm>
          <a:off x="219075" y="2447925"/>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Проверка отчёта</a:t>
          </a:r>
        </a:p>
      </xdr:txBody>
    </xdr:sp>
    <xdr:clientData/>
  </xdr:twoCellAnchor>
  <xdr:twoCellAnchor editAs="absolute">
    <xdr:from>
      <xdr:col>1</xdr:col>
      <xdr:colOff>0</xdr:colOff>
      <xdr:row>10</xdr:row>
      <xdr:rowOff>107950</xdr:rowOff>
    </xdr:from>
    <xdr:to>
      <xdr:col>3</xdr:col>
      <xdr:colOff>0</xdr:colOff>
      <xdr:row>12</xdr:row>
      <xdr:rowOff>76200</xdr:rowOff>
    </xdr:to>
    <xdr:sp macro="[0]!Instruction.BlockClick" textlink="">
      <xdr:nvSpPr>
        <xdr:cNvPr id="7" name="InstrBlock_3"/>
        <xdr:cNvSpPr txBox="1">
          <a:spLocks noChangeArrowheads="1"/>
        </xdr:cNvSpPr>
      </xdr:nvSpPr>
      <xdr:spPr bwMode="auto">
        <a:xfrm>
          <a:off x="219075" y="1984375"/>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Работа с реестрами</a:t>
          </a:r>
        </a:p>
      </xdr:txBody>
    </xdr:sp>
    <xdr:clientData/>
  </xdr:twoCellAnchor>
  <xdr:twoCellAnchor editAs="absolute">
    <xdr:from>
      <xdr:col>1</xdr:col>
      <xdr:colOff>0</xdr:colOff>
      <xdr:row>7</xdr:row>
      <xdr:rowOff>149225</xdr:rowOff>
    </xdr:from>
    <xdr:to>
      <xdr:col>3</xdr:col>
      <xdr:colOff>0</xdr:colOff>
      <xdr:row>10</xdr:row>
      <xdr:rowOff>108082</xdr:rowOff>
    </xdr:to>
    <xdr:sp macro="[0]!Instruction.BlockClick" textlink="">
      <xdr:nvSpPr>
        <xdr:cNvPr id="8" name="InstrBlock_2"/>
        <xdr:cNvSpPr txBox="1">
          <a:spLocks noChangeArrowheads="1"/>
        </xdr:cNvSpPr>
      </xdr:nvSpPr>
      <xdr:spPr bwMode="auto">
        <a:xfrm>
          <a:off x="219075" y="1520825"/>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Условные обозначения</a:t>
          </a:r>
        </a:p>
      </xdr:txBody>
    </xdr:sp>
    <xdr:clientData/>
  </xdr:twoCellAnchor>
  <xdr:twoCellAnchor>
    <xdr:from>
      <xdr:col>4</xdr:col>
      <xdr:colOff>47624</xdr:colOff>
      <xdr:row>103</xdr:row>
      <xdr:rowOff>114299</xdr:rowOff>
    </xdr:from>
    <xdr:to>
      <xdr:col>9</xdr:col>
      <xdr:colOff>181724</xdr:colOff>
      <xdr:row>105</xdr:row>
      <xdr:rowOff>165299</xdr:rowOff>
    </xdr:to>
    <xdr:sp macro="[0]!Instruction.cmdGetUpdate_Click" textlink="">
      <xdr:nvSpPr>
        <xdr:cNvPr id="9" name="cmdGetUpdate"/>
        <xdr:cNvSpPr txBox="1">
          <a:spLocks noChangeArrowheads="1"/>
        </xdr:cNvSpPr>
      </xdr:nvSpPr>
      <xdr:spPr bwMode="auto">
        <a:xfrm>
          <a:off x="2486024" y="4181475"/>
          <a:ext cx="3182100" cy="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l" rtl="0">
            <a:defRPr sz="1000"/>
          </a:pPr>
          <a:r>
            <a:rPr lang="ru-RU" sz="1000" b="0" i="0" u="none" strike="noStrike" baseline="0">
              <a:solidFill>
                <a:srgbClr val="000000"/>
              </a:solidFill>
              <a:latin typeface="Tahoma"/>
              <a:ea typeface="Tahoma"/>
              <a:cs typeface="Tahoma"/>
            </a:rPr>
            <a:t>Обновить</a:t>
          </a:r>
        </a:p>
      </xdr:txBody>
    </xdr:sp>
    <xdr:clientData/>
  </xdr:twoCellAnchor>
  <xdr:twoCellAnchor>
    <xdr:from>
      <xdr:col>9</xdr:col>
      <xdr:colOff>257175</xdr:colOff>
      <xdr:row>103</xdr:row>
      <xdr:rowOff>114300</xdr:rowOff>
    </xdr:from>
    <xdr:to>
      <xdr:col>15</xdr:col>
      <xdr:colOff>105525</xdr:colOff>
      <xdr:row>105</xdr:row>
      <xdr:rowOff>165300</xdr:rowOff>
    </xdr:to>
    <xdr:sp macro="[0]!Instruction.cmdShowHideUpdateLog_Click" textlink="">
      <xdr:nvSpPr>
        <xdr:cNvPr id="10" name="cmdShowHideUpdateLog"/>
        <xdr:cNvSpPr txBox="1">
          <a:spLocks noChangeArrowheads="1"/>
        </xdr:cNvSpPr>
      </xdr:nvSpPr>
      <xdr:spPr bwMode="auto">
        <a:xfrm>
          <a:off x="5743575" y="4181475"/>
          <a:ext cx="3505950" cy="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ctr" rtl="0">
            <a:defRPr sz="1000"/>
          </a:pPr>
          <a:r>
            <a:rPr lang="ru-RU" sz="1000" b="0" i="0" u="none" strike="noStrike" baseline="0">
              <a:solidFill>
                <a:srgbClr val="000000"/>
              </a:solidFill>
              <a:latin typeface="Tahoma"/>
              <a:ea typeface="Tahoma"/>
              <a:cs typeface="Tahoma"/>
            </a:rPr>
            <a:t>Показать / скрыть лог обновления</a:t>
          </a:r>
        </a:p>
      </xdr:txBody>
    </xdr:sp>
    <xdr:clientData/>
  </xdr:twoCellAnchor>
  <xdr:twoCellAnchor>
    <xdr:from>
      <xdr:col>2</xdr:col>
      <xdr:colOff>0</xdr:colOff>
      <xdr:row>6</xdr:row>
      <xdr:rowOff>0</xdr:rowOff>
    </xdr:from>
    <xdr:to>
      <xdr:col>2</xdr:col>
      <xdr:colOff>0</xdr:colOff>
      <xdr:row>6</xdr:row>
      <xdr:rowOff>0</xdr:rowOff>
    </xdr:to>
    <xdr:pic>
      <xdr:nvPicPr>
        <xdr:cNvPr id="219669" name="Pict 9" descr="тест"/>
        <xdr:cNvPicPr>
          <a:picLocks noChangeAspect="1" noChangeArrowheads="1"/>
        </xdr:cNvPicPr>
      </xdr:nvPicPr>
      <xdr:blipFill>
        <a:blip xmlns:r="http://schemas.openxmlformats.org/officeDocument/2006/relationships" r:embed="rId1"/>
        <a:srcRect/>
        <a:stretch>
          <a:fillRect/>
        </a:stretch>
      </xdr:blipFill>
      <xdr:spPr bwMode="auto">
        <a:xfrm>
          <a:off x="800100" y="1181100"/>
          <a:ext cx="0" cy="0"/>
        </a:xfrm>
        <a:prstGeom prst="rect">
          <a:avLst/>
        </a:prstGeom>
        <a:noFill/>
        <a:ln w="9525">
          <a:noFill/>
          <a:miter lim="800000"/>
          <a:headEnd/>
          <a:tailEnd/>
        </a:ln>
      </xdr:spPr>
    </xdr:pic>
    <xdr:clientData/>
  </xdr:twoCellAnchor>
  <xdr:twoCellAnchor>
    <xdr:from>
      <xdr:col>2</xdr:col>
      <xdr:colOff>0</xdr:colOff>
      <xdr:row>6</xdr:row>
      <xdr:rowOff>0</xdr:rowOff>
    </xdr:from>
    <xdr:to>
      <xdr:col>2</xdr:col>
      <xdr:colOff>0</xdr:colOff>
      <xdr:row>6</xdr:row>
      <xdr:rowOff>0</xdr:rowOff>
    </xdr:to>
    <xdr:pic>
      <xdr:nvPicPr>
        <xdr:cNvPr id="219670" name="Pict 9" descr="тест"/>
        <xdr:cNvPicPr>
          <a:picLocks noChangeAspect="1" noChangeArrowheads="1"/>
        </xdr:cNvPicPr>
      </xdr:nvPicPr>
      <xdr:blipFill>
        <a:blip xmlns:r="http://schemas.openxmlformats.org/officeDocument/2006/relationships" r:embed="rId1"/>
        <a:srcRect/>
        <a:stretch>
          <a:fillRect/>
        </a:stretch>
      </xdr:blipFill>
      <xdr:spPr bwMode="auto">
        <a:xfrm>
          <a:off x="800100" y="1181100"/>
          <a:ext cx="0" cy="0"/>
        </a:xfrm>
        <a:prstGeom prst="rect">
          <a:avLst/>
        </a:prstGeom>
        <a:noFill/>
        <a:ln w="9525">
          <a:noFill/>
          <a:miter lim="800000"/>
          <a:headEnd/>
          <a:tailEnd/>
        </a:ln>
      </xdr:spPr>
    </xdr:pic>
    <xdr:clientData/>
  </xdr:twoCellAnchor>
  <xdr:twoCellAnchor>
    <xdr:from>
      <xdr:col>2</xdr:col>
      <xdr:colOff>0</xdr:colOff>
      <xdr:row>6</xdr:row>
      <xdr:rowOff>0</xdr:rowOff>
    </xdr:from>
    <xdr:to>
      <xdr:col>2</xdr:col>
      <xdr:colOff>0</xdr:colOff>
      <xdr:row>6</xdr:row>
      <xdr:rowOff>0</xdr:rowOff>
    </xdr:to>
    <xdr:pic>
      <xdr:nvPicPr>
        <xdr:cNvPr id="219671" name="Pict 9" descr="тест"/>
        <xdr:cNvPicPr>
          <a:picLocks noChangeAspect="1" noChangeArrowheads="1"/>
        </xdr:cNvPicPr>
      </xdr:nvPicPr>
      <xdr:blipFill>
        <a:blip xmlns:r="http://schemas.openxmlformats.org/officeDocument/2006/relationships" r:embed="rId1"/>
        <a:srcRect/>
        <a:stretch>
          <a:fillRect/>
        </a:stretch>
      </xdr:blipFill>
      <xdr:spPr bwMode="auto">
        <a:xfrm>
          <a:off x="800100" y="1181100"/>
          <a:ext cx="0" cy="0"/>
        </a:xfrm>
        <a:prstGeom prst="rect">
          <a:avLst/>
        </a:prstGeom>
        <a:noFill/>
        <a:ln w="9525">
          <a:noFill/>
          <a:miter lim="800000"/>
          <a:headEnd/>
          <a:tailEnd/>
        </a:ln>
      </xdr:spPr>
    </xdr:pic>
    <xdr:clientData/>
  </xdr:twoCellAnchor>
  <xdr:twoCellAnchor editAs="absolute">
    <xdr:from>
      <xdr:col>1</xdr:col>
      <xdr:colOff>0</xdr:colOff>
      <xdr:row>5</xdr:row>
      <xdr:rowOff>0</xdr:rowOff>
    </xdr:from>
    <xdr:to>
      <xdr:col>3</xdr:col>
      <xdr:colOff>0</xdr:colOff>
      <xdr:row>7</xdr:row>
      <xdr:rowOff>149225</xdr:rowOff>
    </xdr:to>
    <xdr:sp macro="[0]!Instruction.BlockClick" textlink="">
      <xdr:nvSpPr>
        <xdr:cNvPr id="14" name="InstrBlock_1"/>
        <xdr:cNvSpPr txBox="1">
          <a:spLocks noChangeArrowheads="1"/>
        </xdr:cNvSpPr>
      </xdr:nvSpPr>
      <xdr:spPr bwMode="auto">
        <a:xfrm>
          <a:off x="219075" y="1057275"/>
          <a:ext cx="2066925" cy="463550"/>
        </a:xfrm>
        <a:prstGeom prst="rect">
          <a:avLst/>
        </a:prstGeom>
        <a:solidFill>
          <a:srgbClr val="FFC17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Технические требования</a:t>
          </a:r>
        </a:p>
      </xdr:txBody>
    </xdr:sp>
    <xdr:clientData/>
  </xdr:twoCellAnchor>
  <xdr:twoCellAnchor editAs="absolute">
    <xdr:from>
      <xdr:col>1</xdr:col>
      <xdr:colOff>66675</xdr:colOff>
      <xdr:row>5</xdr:row>
      <xdr:rowOff>57150</xdr:rowOff>
    </xdr:from>
    <xdr:to>
      <xdr:col>1</xdr:col>
      <xdr:colOff>447675</xdr:colOff>
      <xdr:row>7</xdr:row>
      <xdr:rowOff>123825</xdr:rowOff>
    </xdr:to>
    <xdr:pic macro="[0]!Instruction.BlockClick">
      <xdr:nvPicPr>
        <xdr:cNvPr id="219673" name="InstrImg_1" descr="icon1"/>
        <xdr:cNvPicPr>
          <a:picLocks noChangeAspect="1" noChangeArrowheads="1"/>
        </xdr:cNvPicPr>
      </xdr:nvPicPr>
      <xdr:blipFill>
        <a:blip xmlns:r="http://schemas.openxmlformats.org/officeDocument/2006/relationships" r:embed="rId2" cstate="print"/>
        <a:srcRect/>
        <a:stretch>
          <a:fillRect/>
        </a:stretch>
      </xdr:blipFill>
      <xdr:spPr bwMode="auto">
        <a:xfrm>
          <a:off x="285750" y="1114425"/>
          <a:ext cx="381000" cy="381000"/>
        </a:xfrm>
        <a:prstGeom prst="rect">
          <a:avLst/>
        </a:prstGeom>
        <a:noFill/>
        <a:ln w="9525">
          <a:noFill/>
          <a:miter lim="800000"/>
          <a:headEnd/>
          <a:tailEnd/>
        </a:ln>
      </xdr:spPr>
    </xdr:pic>
    <xdr:clientData/>
  </xdr:twoCellAnchor>
  <xdr:twoCellAnchor editAs="absolute">
    <xdr:from>
      <xdr:col>1</xdr:col>
      <xdr:colOff>47625</xdr:colOff>
      <xdr:row>7</xdr:row>
      <xdr:rowOff>180975</xdr:rowOff>
    </xdr:from>
    <xdr:to>
      <xdr:col>1</xdr:col>
      <xdr:colOff>428625</xdr:colOff>
      <xdr:row>10</xdr:row>
      <xdr:rowOff>57150</xdr:rowOff>
    </xdr:to>
    <xdr:pic macro="[0]!Instruction.BlockClick">
      <xdr:nvPicPr>
        <xdr:cNvPr id="219674" name="InstrImg_2" descr="icon2"/>
        <xdr:cNvPicPr>
          <a:picLocks noChangeAspect="1" noChangeArrowheads="1"/>
        </xdr:cNvPicPr>
      </xdr:nvPicPr>
      <xdr:blipFill>
        <a:blip xmlns:r="http://schemas.openxmlformats.org/officeDocument/2006/relationships" r:embed="rId3" cstate="print"/>
        <a:srcRect/>
        <a:stretch>
          <a:fillRect/>
        </a:stretch>
      </xdr:blipFill>
      <xdr:spPr bwMode="auto">
        <a:xfrm>
          <a:off x="266700" y="1552575"/>
          <a:ext cx="381000" cy="390525"/>
        </a:xfrm>
        <a:prstGeom prst="rect">
          <a:avLst/>
        </a:prstGeom>
        <a:noFill/>
        <a:ln w="9525">
          <a:noFill/>
          <a:miter lim="800000"/>
          <a:headEnd/>
          <a:tailEnd/>
        </a:ln>
      </xdr:spPr>
    </xdr:pic>
    <xdr:clientData/>
  </xdr:twoCellAnchor>
  <xdr:twoCellAnchor editAs="absolute">
    <xdr:from>
      <xdr:col>1</xdr:col>
      <xdr:colOff>47625</xdr:colOff>
      <xdr:row>10</xdr:row>
      <xdr:rowOff>133350</xdr:rowOff>
    </xdr:from>
    <xdr:to>
      <xdr:col>1</xdr:col>
      <xdr:colOff>428625</xdr:colOff>
      <xdr:row>12</xdr:row>
      <xdr:rowOff>38100</xdr:rowOff>
    </xdr:to>
    <xdr:pic macro="[0]!Instruction.BlockClick">
      <xdr:nvPicPr>
        <xdr:cNvPr id="219675" name="InstrImg_3" descr="icon3"/>
        <xdr:cNvPicPr>
          <a:picLocks noChangeAspect="1" noChangeArrowheads="1"/>
        </xdr:cNvPicPr>
      </xdr:nvPicPr>
      <xdr:blipFill>
        <a:blip xmlns:r="http://schemas.openxmlformats.org/officeDocument/2006/relationships" r:embed="rId4" cstate="print"/>
        <a:srcRect/>
        <a:stretch>
          <a:fillRect/>
        </a:stretch>
      </xdr:blipFill>
      <xdr:spPr bwMode="auto">
        <a:xfrm>
          <a:off x="266700" y="2019300"/>
          <a:ext cx="381000" cy="400050"/>
        </a:xfrm>
        <a:prstGeom prst="rect">
          <a:avLst/>
        </a:prstGeom>
        <a:noFill/>
        <a:ln w="9525">
          <a:noFill/>
          <a:miter lim="800000"/>
          <a:headEnd/>
          <a:tailEnd/>
        </a:ln>
      </xdr:spPr>
    </xdr:pic>
    <xdr:clientData/>
  </xdr:twoCellAnchor>
  <xdr:twoCellAnchor editAs="absolute">
    <xdr:from>
      <xdr:col>1</xdr:col>
      <xdr:colOff>47625</xdr:colOff>
      <xdr:row>12</xdr:row>
      <xdr:rowOff>114300</xdr:rowOff>
    </xdr:from>
    <xdr:to>
      <xdr:col>1</xdr:col>
      <xdr:colOff>428625</xdr:colOff>
      <xdr:row>13</xdr:row>
      <xdr:rowOff>28575</xdr:rowOff>
    </xdr:to>
    <xdr:pic macro="[0]!Instruction.BlockClick">
      <xdr:nvPicPr>
        <xdr:cNvPr id="219676" name="InstrImg_4" descr="icon4"/>
        <xdr:cNvPicPr>
          <a:picLocks noChangeAspect="1" noChangeArrowheads="1"/>
        </xdr:cNvPicPr>
      </xdr:nvPicPr>
      <xdr:blipFill>
        <a:blip xmlns:r="http://schemas.openxmlformats.org/officeDocument/2006/relationships" r:embed="rId5" cstate="print"/>
        <a:srcRect/>
        <a:stretch>
          <a:fillRect/>
        </a:stretch>
      </xdr:blipFill>
      <xdr:spPr bwMode="auto">
        <a:xfrm>
          <a:off x="266700" y="2495550"/>
          <a:ext cx="381000" cy="400050"/>
        </a:xfrm>
        <a:prstGeom prst="rect">
          <a:avLst/>
        </a:prstGeom>
        <a:noFill/>
        <a:ln w="9525">
          <a:noFill/>
          <a:miter lim="800000"/>
          <a:headEnd/>
          <a:tailEnd/>
        </a:ln>
      </xdr:spPr>
    </xdr:pic>
    <xdr:clientData/>
  </xdr:twoCellAnchor>
  <xdr:twoCellAnchor editAs="absolute">
    <xdr:from>
      <xdr:col>1</xdr:col>
      <xdr:colOff>47625</xdr:colOff>
      <xdr:row>13</xdr:row>
      <xdr:rowOff>95250</xdr:rowOff>
    </xdr:from>
    <xdr:to>
      <xdr:col>1</xdr:col>
      <xdr:colOff>428625</xdr:colOff>
      <xdr:row>15</xdr:row>
      <xdr:rowOff>95250</xdr:rowOff>
    </xdr:to>
    <xdr:pic macro="[0]!Instruction.BlockClick">
      <xdr:nvPicPr>
        <xdr:cNvPr id="219677" name="InstrImg_5" descr="icon5"/>
        <xdr:cNvPicPr>
          <a:picLocks noChangeAspect="1" noChangeArrowheads="1"/>
        </xdr:cNvPicPr>
      </xdr:nvPicPr>
      <xdr:blipFill>
        <a:blip xmlns:r="http://schemas.openxmlformats.org/officeDocument/2006/relationships" r:embed="rId6" cstate="print"/>
        <a:srcRect/>
        <a:stretch>
          <a:fillRect/>
        </a:stretch>
      </xdr:blipFill>
      <xdr:spPr bwMode="auto">
        <a:xfrm>
          <a:off x="266700" y="2962275"/>
          <a:ext cx="381000" cy="381000"/>
        </a:xfrm>
        <a:prstGeom prst="rect">
          <a:avLst/>
        </a:prstGeom>
        <a:noFill/>
        <a:ln w="9525">
          <a:noFill/>
          <a:miter lim="800000"/>
          <a:headEnd/>
          <a:tailEnd/>
        </a:ln>
      </xdr:spPr>
    </xdr:pic>
    <xdr:clientData/>
  </xdr:twoCellAnchor>
  <xdr:twoCellAnchor editAs="absolute">
    <xdr:from>
      <xdr:col>1</xdr:col>
      <xdr:colOff>66675</xdr:colOff>
      <xdr:row>16</xdr:row>
      <xdr:rowOff>0</xdr:rowOff>
    </xdr:from>
    <xdr:to>
      <xdr:col>1</xdr:col>
      <xdr:colOff>447675</xdr:colOff>
      <xdr:row>18</xdr:row>
      <xdr:rowOff>0</xdr:rowOff>
    </xdr:to>
    <xdr:pic macro="[0]!Instruction.BlockClick">
      <xdr:nvPicPr>
        <xdr:cNvPr id="219678" name="InstrImg_6" descr="icon6"/>
        <xdr:cNvPicPr>
          <a:picLocks noChangeAspect="1" noChangeArrowheads="1"/>
        </xdr:cNvPicPr>
      </xdr:nvPicPr>
      <xdr:blipFill>
        <a:blip xmlns:r="http://schemas.openxmlformats.org/officeDocument/2006/relationships" r:embed="rId7" cstate="print"/>
        <a:srcRect/>
        <a:stretch>
          <a:fillRect/>
        </a:stretch>
      </xdr:blipFill>
      <xdr:spPr bwMode="auto">
        <a:xfrm>
          <a:off x="285750" y="3438525"/>
          <a:ext cx="381000" cy="381000"/>
        </a:xfrm>
        <a:prstGeom prst="rect">
          <a:avLst/>
        </a:prstGeom>
        <a:noFill/>
        <a:ln w="9525">
          <a:noFill/>
          <a:miter lim="800000"/>
          <a:headEnd/>
          <a:tailEnd/>
        </a:ln>
      </xdr:spPr>
    </xdr:pic>
    <xdr:clientData/>
  </xdr:twoCellAnchor>
  <xdr:twoCellAnchor editAs="absolute">
    <xdr:from>
      <xdr:col>1</xdr:col>
      <xdr:colOff>76200</xdr:colOff>
      <xdr:row>18</xdr:row>
      <xdr:rowOff>95250</xdr:rowOff>
    </xdr:from>
    <xdr:to>
      <xdr:col>1</xdr:col>
      <xdr:colOff>457200</xdr:colOff>
      <xdr:row>18</xdr:row>
      <xdr:rowOff>457200</xdr:rowOff>
    </xdr:to>
    <xdr:pic macro="[0]!Instruction.BlockClick">
      <xdr:nvPicPr>
        <xdr:cNvPr id="219679" name="InstrImg_7" descr="icon7"/>
        <xdr:cNvPicPr>
          <a:picLocks noChangeAspect="1" noChangeArrowheads="1"/>
        </xdr:cNvPicPr>
      </xdr:nvPicPr>
      <xdr:blipFill>
        <a:blip xmlns:r="http://schemas.openxmlformats.org/officeDocument/2006/relationships" r:embed="rId8" cstate="print"/>
        <a:srcRect/>
        <a:stretch>
          <a:fillRect/>
        </a:stretch>
      </xdr:blipFill>
      <xdr:spPr bwMode="auto">
        <a:xfrm>
          <a:off x="295275" y="3914775"/>
          <a:ext cx="381000" cy="361950"/>
        </a:xfrm>
        <a:prstGeom prst="rect">
          <a:avLst/>
        </a:prstGeom>
        <a:noFill/>
        <a:ln w="9525">
          <a:noFill/>
          <a:miter lim="800000"/>
          <a:headEnd/>
          <a:tailEnd/>
        </a:ln>
      </xdr:spPr>
    </xdr:pic>
    <xdr:clientData/>
  </xdr:twoCellAnchor>
  <xdr:twoCellAnchor>
    <xdr:from>
      <xdr:col>2</xdr:col>
      <xdr:colOff>0</xdr:colOff>
      <xdr:row>18</xdr:row>
      <xdr:rowOff>0</xdr:rowOff>
    </xdr:from>
    <xdr:to>
      <xdr:col>2</xdr:col>
      <xdr:colOff>0</xdr:colOff>
      <xdr:row>18</xdr:row>
      <xdr:rowOff>0</xdr:rowOff>
    </xdr:to>
    <xdr:pic>
      <xdr:nvPicPr>
        <xdr:cNvPr id="219680" name="Pict 9" descr="тест"/>
        <xdr:cNvPicPr>
          <a:picLocks noChangeAspect="1" noChangeArrowheads="1"/>
        </xdr:cNvPicPr>
      </xdr:nvPicPr>
      <xdr:blipFill>
        <a:blip xmlns:r="http://schemas.openxmlformats.org/officeDocument/2006/relationships" r:embed="rId1"/>
        <a:srcRect/>
        <a:stretch>
          <a:fillRect/>
        </a:stretch>
      </xdr:blipFill>
      <xdr:spPr bwMode="auto">
        <a:xfrm>
          <a:off x="800100" y="3819525"/>
          <a:ext cx="0" cy="0"/>
        </a:xfrm>
        <a:prstGeom prst="rect">
          <a:avLst/>
        </a:prstGeom>
        <a:noFill/>
        <a:ln w="9525">
          <a:noFill/>
          <a:miter lim="800000"/>
          <a:headEnd/>
          <a:tailEnd/>
        </a:ln>
      </xdr:spPr>
    </xdr:pic>
    <xdr:clientData/>
  </xdr:twoCellAnchor>
  <xdr:twoCellAnchor>
    <xdr:from>
      <xdr:col>2</xdr:col>
      <xdr:colOff>0</xdr:colOff>
      <xdr:row>32</xdr:row>
      <xdr:rowOff>0</xdr:rowOff>
    </xdr:from>
    <xdr:to>
      <xdr:col>2</xdr:col>
      <xdr:colOff>0</xdr:colOff>
      <xdr:row>32</xdr:row>
      <xdr:rowOff>0</xdr:rowOff>
    </xdr:to>
    <xdr:pic>
      <xdr:nvPicPr>
        <xdr:cNvPr id="219681" name="Pict 9" descr="тест"/>
        <xdr:cNvPicPr>
          <a:picLocks noChangeAspect="1" noChangeArrowheads="1"/>
        </xdr:cNvPicPr>
      </xdr:nvPicPr>
      <xdr:blipFill>
        <a:blip xmlns:r="http://schemas.openxmlformats.org/officeDocument/2006/relationships" r:embed="rId1"/>
        <a:srcRect/>
        <a:stretch>
          <a:fillRect/>
        </a:stretch>
      </xdr:blipFill>
      <xdr:spPr bwMode="auto">
        <a:xfrm>
          <a:off x="800100" y="4572000"/>
          <a:ext cx="0" cy="0"/>
        </a:xfrm>
        <a:prstGeom prst="rect">
          <a:avLst/>
        </a:prstGeom>
        <a:noFill/>
        <a:ln w="9525">
          <a:noFill/>
          <a:miter lim="800000"/>
          <a:headEnd/>
          <a:tailEnd/>
        </a:ln>
      </xdr:spPr>
    </xdr:pic>
    <xdr:clientData/>
  </xdr:twoCellAnchor>
  <xdr:twoCellAnchor editAs="absolute">
    <xdr:from>
      <xdr:col>1</xdr:col>
      <xdr:colOff>19050</xdr:colOff>
      <xdr:row>18</xdr:row>
      <xdr:rowOff>514350</xdr:rowOff>
    </xdr:from>
    <xdr:to>
      <xdr:col>1</xdr:col>
      <xdr:colOff>447675</xdr:colOff>
      <xdr:row>113</xdr:row>
      <xdr:rowOff>19050</xdr:rowOff>
    </xdr:to>
    <xdr:pic macro="[0]!Instruction.BlockClick">
      <xdr:nvPicPr>
        <xdr:cNvPr id="219682" name="InstrImg_8" descr="icon8.png"/>
        <xdr:cNvPicPr>
          <a:picLocks noChangeAspect="1"/>
        </xdr:cNvPicPr>
      </xdr:nvPicPr>
      <xdr:blipFill>
        <a:blip xmlns:r="http://schemas.openxmlformats.org/officeDocument/2006/relationships" r:embed="rId9" cstate="print"/>
        <a:srcRect/>
        <a:stretch>
          <a:fillRect/>
        </a:stretch>
      </xdr:blipFill>
      <xdr:spPr bwMode="auto">
        <a:xfrm>
          <a:off x="238125" y="4333875"/>
          <a:ext cx="428625" cy="447675"/>
        </a:xfrm>
        <a:prstGeom prst="rect">
          <a:avLst/>
        </a:prstGeom>
        <a:noFill/>
        <a:ln w="9525">
          <a:noFill/>
          <a:miter lim="800000"/>
          <a:headEnd/>
          <a:tailEnd/>
        </a:ln>
      </xdr:spPr>
    </xdr:pic>
    <xdr:clientData/>
  </xdr:twoCellAnchor>
  <xdr:twoCellAnchor>
    <xdr:from>
      <xdr:col>4</xdr:col>
      <xdr:colOff>104775</xdr:colOff>
      <xdr:row>99</xdr:row>
      <xdr:rowOff>47625</xdr:rowOff>
    </xdr:from>
    <xdr:to>
      <xdr:col>4</xdr:col>
      <xdr:colOff>257175</xdr:colOff>
      <xdr:row>100</xdr:row>
      <xdr:rowOff>9525</xdr:rowOff>
    </xdr:to>
    <xdr:pic macro="[0]!Instruction.chkUpdates_Click">
      <xdr:nvPicPr>
        <xdr:cNvPr id="219683" name="chkGetUpdatesTrue" descr="check_yes.jpg"/>
        <xdr:cNvPicPr>
          <a:picLocks noChangeAspect="1"/>
        </xdr:cNvPicPr>
      </xdr:nvPicPr>
      <xdr:blipFill>
        <a:blip xmlns:r="http://schemas.openxmlformats.org/officeDocument/2006/relationships" r:embed="rId10"/>
        <a:srcRect/>
        <a:stretch>
          <a:fillRect/>
        </a:stretch>
      </xdr:blipFill>
      <xdr:spPr bwMode="auto">
        <a:xfrm>
          <a:off x="2676525" y="4572000"/>
          <a:ext cx="152400" cy="0"/>
        </a:xfrm>
        <a:prstGeom prst="rect">
          <a:avLst/>
        </a:prstGeom>
        <a:noFill/>
        <a:ln w="9525">
          <a:noFill/>
          <a:miter lim="800000"/>
          <a:headEnd/>
          <a:tailEnd/>
        </a:ln>
      </xdr:spPr>
    </xdr:pic>
    <xdr:clientData/>
  </xdr:twoCellAnchor>
  <xdr:twoCellAnchor>
    <xdr:from>
      <xdr:col>4</xdr:col>
      <xdr:colOff>104775</xdr:colOff>
      <xdr:row>101</xdr:row>
      <xdr:rowOff>57150</xdr:rowOff>
    </xdr:from>
    <xdr:to>
      <xdr:col>4</xdr:col>
      <xdr:colOff>257175</xdr:colOff>
      <xdr:row>102</xdr:row>
      <xdr:rowOff>19050</xdr:rowOff>
    </xdr:to>
    <xdr:pic macro="[0]!Instruction.chkUpdates_Click">
      <xdr:nvPicPr>
        <xdr:cNvPr id="219684" name="chkNoUpdatesFalse" descr="check_no.png"/>
        <xdr:cNvPicPr>
          <a:picLocks noChangeAspect="1"/>
        </xdr:cNvPicPr>
      </xdr:nvPicPr>
      <xdr:blipFill>
        <a:blip xmlns:r="http://schemas.openxmlformats.org/officeDocument/2006/relationships" r:embed="rId11"/>
        <a:srcRect/>
        <a:stretch>
          <a:fillRect/>
        </a:stretch>
      </xdr:blipFill>
      <xdr:spPr bwMode="auto">
        <a:xfrm>
          <a:off x="2676525" y="4572000"/>
          <a:ext cx="152400" cy="0"/>
        </a:xfrm>
        <a:prstGeom prst="rect">
          <a:avLst/>
        </a:prstGeom>
        <a:noFill/>
        <a:ln w="9525">
          <a:noFill/>
          <a:miter lim="800000"/>
          <a:headEnd/>
          <a:tailEnd/>
        </a:ln>
      </xdr:spPr>
    </xdr:pic>
    <xdr:clientData/>
  </xdr:twoCellAnchor>
  <xdr:twoCellAnchor>
    <xdr:from>
      <xdr:col>4</xdr:col>
      <xdr:colOff>104775</xdr:colOff>
      <xdr:row>101</xdr:row>
      <xdr:rowOff>57150</xdr:rowOff>
    </xdr:from>
    <xdr:to>
      <xdr:col>4</xdr:col>
      <xdr:colOff>257175</xdr:colOff>
      <xdr:row>102</xdr:row>
      <xdr:rowOff>19050</xdr:rowOff>
    </xdr:to>
    <xdr:pic macro="[0]!Instruction.chkUpdates_Click">
      <xdr:nvPicPr>
        <xdr:cNvPr id="219685" name="chkNoUpdatesTrue" descr="check_yes.jpg" hidden="1"/>
        <xdr:cNvPicPr>
          <a:picLocks noChangeAspect="1"/>
        </xdr:cNvPicPr>
      </xdr:nvPicPr>
      <xdr:blipFill>
        <a:blip xmlns:r="http://schemas.openxmlformats.org/officeDocument/2006/relationships" r:embed="rId10"/>
        <a:srcRect/>
        <a:stretch>
          <a:fillRect/>
        </a:stretch>
      </xdr:blipFill>
      <xdr:spPr bwMode="auto">
        <a:xfrm>
          <a:off x="2676525" y="4572000"/>
          <a:ext cx="152400" cy="0"/>
        </a:xfrm>
        <a:prstGeom prst="rect">
          <a:avLst/>
        </a:prstGeom>
        <a:noFill/>
        <a:ln w="9525">
          <a:noFill/>
          <a:miter lim="800000"/>
          <a:headEnd/>
          <a:tailEnd/>
        </a:ln>
      </xdr:spPr>
    </xdr:pic>
    <xdr:clientData/>
  </xdr:twoCellAnchor>
  <xdr:twoCellAnchor>
    <xdr:from>
      <xdr:col>4</xdr:col>
      <xdr:colOff>104775</xdr:colOff>
      <xdr:row>99</xdr:row>
      <xdr:rowOff>47625</xdr:rowOff>
    </xdr:from>
    <xdr:to>
      <xdr:col>4</xdr:col>
      <xdr:colOff>257175</xdr:colOff>
      <xdr:row>100</xdr:row>
      <xdr:rowOff>9525</xdr:rowOff>
    </xdr:to>
    <xdr:pic macro="[0]!Instruction.chkUpdates_Click">
      <xdr:nvPicPr>
        <xdr:cNvPr id="219686" name="chkGetUpdatesFalse" descr="check_no.png" hidden="1"/>
        <xdr:cNvPicPr>
          <a:picLocks noChangeAspect="1"/>
        </xdr:cNvPicPr>
      </xdr:nvPicPr>
      <xdr:blipFill>
        <a:blip xmlns:r="http://schemas.openxmlformats.org/officeDocument/2006/relationships" r:embed="rId11"/>
        <a:srcRect/>
        <a:stretch>
          <a:fillRect/>
        </a:stretch>
      </xdr:blipFill>
      <xdr:spPr bwMode="auto">
        <a:xfrm>
          <a:off x="2676525" y="4572000"/>
          <a:ext cx="152400" cy="0"/>
        </a:xfrm>
        <a:prstGeom prst="rect">
          <a:avLst/>
        </a:prstGeom>
        <a:noFill/>
        <a:ln w="9525">
          <a:noFill/>
          <a:miter lim="800000"/>
          <a:headEnd/>
          <a:tailEnd/>
        </a:ln>
      </xdr:spPr>
    </xdr:pic>
    <xdr:clientData/>
  </xdr:twoCellAnchor>
  <xdr:twoCellAnchor>
    <xdr:from>
      <xdr:col>4</xdr:col>
      <xdr:colOff>57150</xdr:colOff>
      <xdr:row>103</xdr:row>
      <xdr:rowOff>104775</xdr:rowOff>
    </xdr:from>
    <xdr:to>
      <xdr:col>5</xdr:col>
      <xdr:colOff>180975</xdr:colOff>
      <xdr:row>105</xdr:row>
      <xdr:rowOff>142875</xdr:rowOff>
    </xdr:to>
    <xdr:pic macro="[0]!Instruction.cmdGetUpdate_Click">
      <xdr:nvPicPr>
        <xdr:cNvPr id="219687" name="cmdGetUpdateImg" descr="icon11.png"/>
        <xdr:cNvPicPr>
          <a:picLocks noChangeAspect="1"/>
        </xdr:cNvPicPr>
      </xdr:nvPicPr>
      <xdr:blipFill>
        <a:blip xmlns:r="http://schemas.openxmlformats.org/officeDocument/2006/relationships" r:embed="rId12"/>
        <a:srcRect/>
        <a:stretch>
          <a:fillRect/>
        </a:stretch>
      </xdr:blipFill>
      <xdr:spPr bwMode="auto">
        <a:xfrm>
          <a:off x="2628900" y="4572000"/>
          <a:ext cx="419100" cy="0"/>
        </a:xfrm>
        <a:prstGeom prst="rect">
          <a:avLst/>
        </a:prstGeom>
        <a:noFill/>
        <a:ln w="9525">
          <a:noFill/>
          <a:miter lim="800000"/>
          <a:headEnd/>
          <a:tailEnd/>
        </a:ln>
      </xdr:spPr>
    </xdr:pic>
    <xdr:clientData/>
  </xdr:twoCellAnchor>
  <xdr:twoCellAnchor>
    <xdr:from>
      <xdr:col>9</xdr:col>
      <xdr:colOff>276225</xdr:colOff>
      <xdr:row>103</xdr:row>
      <xdr:rowOff>104775</xdr:rowOff>
    </xdr:from>
    <xdr:to>
      <xdr:col>11</xdr:col>
      <xdr:colOff>104775</xdr:colOff>
      <xdr:row>105</xdr:row>
      <xdr:rowOff>142875</xdr:rowOff>
    </xdr:to>
    <xdr:pic macro="[0]!Instruction.cmdShowHideUpdateLog_Click">
      <xdr:nvPicPr>
        <xdr:cNvPr id="219688" name="cmdShowHideUpdateLogImg" descr="icon13.png"/>
        <xdr:cNvPicPr>
          <a:picLocks noChangeAspect="1"/>
        </xdr:cNvPicPr>
      </xdr:nvPicPr>
      <xdr:blipFill>
        <a:blip xmlns:r="http://schemas.openxmlformats.org/officeDocument/2006/relationships" r:embed="rId13"/>
        <a:srcRect/>
        <a:stretch>
          <a:fillRect/>
        </a:stretch>
      </xdr:blipFill>
      <xdr:spPr bwMode="auto">
        <a:xfrm>
          <a:off x="4333875" y="4572000"/>
          <a:ext cx="419100" cy="0"/>
        </a:xfrm>
        <a:prstGeom prst="rect">
          <a:avLst/>
        </a:prstGeom>
        <a:noFill/>
        <a:ln w="9525">
          <a:noFill/>
          <a:miter lim="800000"/>
          <a:headEnd/>
          <a:tailEnd/>
        </a:ln>
      </xdr:spPr>
    </xdr:pic>
    <xdr:clientData/>
  </xdr:twoCellAnchor>
  <xdr:twoCellAnchor>
    <xdr:from>
      <xdr:col>2</xdr:col>
      <xdr:colOff>219380</xdr:colOff>
      <xdr:row>2</xdr:row>
      <xdr:rowOff>9392</xdr:rowOff>
    </xdr:from>
    <xdr:to>
      <xdr:col>2</xdr:col>
      <xdr:colOff>1303225</xdr:colOff>
      <xdr:row>2</xdr:row>
      <xdr:rowOff>223955</xdr:rowOff>
    </xdr:to>
    <xdr:sp macro="" textlink="">
      <xdr:nvSpPr>
        <xdr:cNvPr id="31" name="cmdAct_1"/>
        <xdr:cNvSpPr txBox="1">
          <a:spLocks noChangeArrowheads="1"/>
        </xdr:cNvSpPr>
      </xdr:nvSpPr>
      <xdr:spPr bwMode="auto">
        <a:xfrm>
          <a:off x="1019480" y="352292"/>
          <a:ext cx="1083845" cy="214563"/>
        </a:xfrm>
        <a:prstGeom prst="rect">
          <a:avLst/>
        </a:prstGeom>
        <a:solidFill>
          <a:srgbClr val="B3FFD9"/>
        </a:solidFill>
        <a:ln w="9525">
          <a:noFill/>
          <a:miter lim="800000"/>
          <a:headEnd/>
          <a:tailEnd/>
        </a:ln>
      </xdr:spPr>
      <xdr:txBody>
        <a:bodyPr vertOverflow="clip" wrap="square" lIns="360000" tIns="36000" rIns="36000" bIns="36000" anchor="ctr" upright="1"/>
        <a:lstStyle/>
        <a:p>
          <a:pPr algn="l" rtl="0">
            <a:defRPr sz="1000"/>
          </a:pPr>
          <a:r>
            <a:rPr lang="ru-RU" sz="1000" b="0" i="0" u="none" strike="noStrike" baseline="0">
              <a:solidFill>
                <a:schemeClr val="tx1"/>
              </a:solidFill>
              <a:latin typeface="Tahoma"/>
              <a:ea typeface="Tahoma"/>
              <a:cs typeface="Tahoma"/>
            </a:rPr>
            <a:t>Актуальна</a:t>
          </a:r>
        </a:p>
      </xdr:txBody>
    </xdr:sp>
    <xdr:clientData/>
  </xdr:twoCellAnchor>
  <xdr:twoCellAnchor>
    <xdr:from>
      <xdr:col>2</xdr:col>
      <xdr:colOff>190500</xdr:colOff>
      <xdr:row>1</xdr:row>
      <xdr:rowOff>114300</xdr:rowOff>
    </xdr:from>
    <xdr:to>
      <xdr:col>2</xdr:col>
      <xdr:colOff>476250</xdr:colOff>
      <xdr:row>3</xdr:row>
      <xdr:rowOff>57150</xdr:rowOff>
    </xdr:to>
    <xdr:pic>
      <xdr:nvPicPr>
        <xdr:cNvPr id="219690" name="cmdAct_2" descr="icon15.png"/>
        <xdr:cNvPicPr>
          <a:picLocks noChangeAspect="1"/>
        </xdr:cNvPicPr>
      </xdr:nvPicPr>
      <xdr:blipFill>
        <a:blip xmlns:r="http://schemas.openxmlformats.org/officeDocument/2006/relationships" r:embed="rId14" cstate="print"/>
        <a:srcRect/>
        <a:stretch>
          <a:fillRect/>
        </a:stretch>
      </xdr:blipFill>
      <xdr:spPr bwMode="auto">
        <a:xfrm>
          <a:off x="990600" y="247650"/>
          <a:ext cx="285750" cy="381000"/>
        </a:xfrm>
        <a:prstGeom prst="rect">
          <a:avLst/>
        </a:prstGeom>
        <a:noFill/>
        <a:ln w="9525">
          <a:noFill/>
          <a:miter lim="800000"/>
          <a:headEnd/>
          <a:tailEnd/>
        </a:ln>
      </xdr:spPr>
    </xdr:pic>
    <xdr:clientData/>
  </xdr:twoCellAnchor>
  <xdr:twoCellAnchor>
    <xdr:from>
      <xdr:col>2</xdr:col>
      <xdr:colOff>219075</xdr:colOff>
      <xdr:row>2</xdr:row>
      <xdr:rowOff>9525</xdr:rowOff>
    </xdr:from>
    <xdr:to>
      <xdr:col>4</xdr:col>
      <xdr:colOff>81629</xdr:colOff>
      <xdr:row>2</xdr:row>
      <xdr:rowOff>219075</xdr:rowOff>
    </xdr:to>
    <xdr:sp macro="[0]!Instruction.cmdGetUpdate_Click" textlink="">
      <xdr:nvSpPr>
        <xdr:cNvPr id="33" name="cmdNoAct_1" hidden="1"/>
        <xdr:cNvSpPr txBox="1">
          <a:spLocks noChangeArrowheads="1"/>
        </xdr:cNvSpPr>
      </xdr:nvSpPr>
      <xdr:spPr bwMode="auto">
        <a:xfrm>
          <a:off x="1019175" y="352425"/>
          <a:ext cx="1634204" cy="209550"/>
        </a:xfrm>
        <a:prstGeom prst="rect">
          <a:avLst/>
        </a:prstGeom>
        <a:solidFill>
          <a:srgbClr val="FF5050"/>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chemeClr val="bg1"/>
              </a:solidFill>
              <a:latin typeface="Tahoma"/>
              <a:ea typeface="Tahoma"/>
              <a:cs typeface="Tahoma"/>
            </a:rPr>
            <a:t>Требуется обновление</a:t>
          </a:r>
        </a:p>
      </xdr:txBody>
    </xdr:sp>
    <xdr:clientData/>
  </xdr:twoCellAnchor>
  <xdr:twoCellAnchor editAs="oneCell">
    <xdr:from>
      <xdr:col>2</xdr:col>
      <xdr:colOff>228600</xdr:colOff>
      <xdr:row>1</xdr:row>
      <xdr:rowOff>200025</xdr:rowOff>
    </xdr:from>
    <xdr:to>
      <xdr:col>2</xdr:col>
      <xdr:colOff>476250</xdr:colOff>
      <xdr:row>3</xdr:row>
      <xdr:rowOff>9525</xdr:rowOff>
    </xdr:to>
    <xdr:pic>
      <xdr:nvPicPr>
        <xdr:cNvPr id="219692" name="cmdNoAct_2" descr="icon16.png" hidden="1"/>
        <xdr:cNvPicPr>
          <a:picLocks noChangeAspect="1"/>
        </xdr:cNvPicPr>
      </xdr:nvPicPr>
      <xdr:blipFill>
        <a:blip xmlns:r="http://schemas.openxmlformats.org/officeDocument/2006/relationships" r:embed="rId15" cstate="print"/>
        <a:srcRect/>
        <a:stretch>
          <a:fillRect/>
        </a:stretch>
      </xdr:blipFill>
      <xdr:spPr bwMode="auto">
        <a:xfrm>
          <a:off x="1028700" y="333375"/>
          <a:ext cx="247650" cy="247650"/>
        </a:xfrm>
        <a:prstGeom prst="rect">
          <a:avLst/>
        </a:prstGeom>
        <a:noFill/>
        <a:ln w="9525">
          <a:noFill/>
          <a:miter lim="800000"/>
          <a:headEnd/>
          <a:tailEnd/>
        </a:ln>
      </xdr:spPr>
    </xdr:pic>
    <xdr:clientData/>
  </xdr:twoCellAnchor>
  <xdr:twoCellAnchor>
    <xdr:from>
      <xdr:col>2</xdr:col>
      <xdr:colOff>220436</xdr:colOff>
      <xdr:row>2</xdr:row>
      <xdr:rowOff>3612</xdr:rowOff>
    </xdr:from>
    <xdr:to>
      <xdr:col>4</xdr:col>
      <xdr:colOff>141514</xdr:colOff>
      <xdr:row>2</xdr:row>
      <xdr:rowOff>219612</xdr:rowOff>
    </xdr:to>
    <xdr:sp macro="" textlink="">
      <xdr:nvSpPr>
        <xdr:cNvPr id="35" name="cmdNoInet_1" hidden="1"/>
        <xdr:cNvSpPr txBox="1">
          <a:spLocks noChangeArrowheads="1"/>
        </xdr:cNvSpPr>
      </xdr:nvSpPr>
      <xdr:spPr bwMode="auto">
        <a:xfrm>
          <a:off x="1020536" y="346512"/>
          <a:ext cx="1692728" cy="216000"/>
        </a:xfrm>
        <a:prstGeom prst="rect">
          <a:avLst/>
        </a:prstGeom>
        <a:solidFill>
          <a:srgbClr val="FFCC66"/>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ysClr val="windowText" lastClr="000000"/>
              </a:solidFill>
              <a:latin typeface="Tahoma"/>
              <a:ea typeface="Tahoma"/>
              <a:cs typeface="Tahoma"/>
            </a:rPr>
            <a:t>Ошибка подключения</a:t>
          </a:r>
        </a:p>
      </xdr:txBody>
    </xdr:sp>
    <xdr:clientData/>
  </xdr:twoCellAnchor>
  <xdr:oneCellAnchor>
    <xdr:from>
      <xdr:col>2</xdr:col>
      <xdr:colOff>200025</xdr:colOff>
      <xdr:row>1</xdr:row>
      <xdr:rowOff>136963</xdr:rowOff>
    </xdr:from>
    <xdr:ext cx="250371" cy="374141"/>
    <xdr:sp macro="" textlink="">
      <xdr:nvSpPr>
        <xdr:cNvPr id="36" name="cmdNoInet_2" hidden="1"/>
        <xdr:cNvSpPr txBox="1"/>
      </xdr:nvSpPr>
      <xdr:spPr>
        <a:xfrm>
          <a:off x="1000125" y="270313"/>
          <a:ext cx="250371"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ru-RU" sz="1800" b="1">
              <a:solidFill>
                <a:schemeClr val="bg1"/>
              </a:solidFill>
            </a:rPr>
            <a:t>!</a:t>
          </a:r>
        </a:p>
      </xdr:txBody>
    </xdr:sp>
    <xdr:clientData/>
  </xdr:oneCellAnchor>
  <xdr:twoCellAnchor>
    <xdr:from>
      <xdr:col>18</xdr:col>
      <xdr:colOff>200025</xdr:colOff>
      <xdr:row>1</xdr:row>
      <xdr:rowOff>47625</xdr:rowOff>
    </xdr:from>
    <xdr:to>
      <xdr:col>24</xdr:col>
      <xdr:colOff>267803</xdr:colOff>
      <xdr:row>2</xdr:row>
      <xdr:rowOff>123825</xdr:rowOff>
    </xdr:to>
    <xdr:sp macro="[0]!Instruction.cmdStart_Click" textlink="">
      <xdr:nvSpPr>
        <xdr:cNvPr id="37" name="cmdStart" hidden="1"/>
        <xdr:cNvSpPr>
          <a:spLocks noChangeArrowheads="1"/>
        </xdr:cNvSpPr>
      </xdr:nvSpPr>
      <xdr:spPr bwMode="auto">
        <a:xfrm>
          <a:off x="6915150" y="180975"/>
          <a:ext cx="1839428" cy="285750"/>
        </a:xfrm>
        <a:prstGeom prst="roundRect">
          <a:avLst>
            <a:gd name="adj" fmla="val 0"/>
          </a:avLst>
        </a:prstGeom>
        <a:solidFill>
          <a:srgbClr val="DDDDDD"/>
        </a:solidFill>
        <a:ln w="3175" algn="ctr">
          <a:solidFill>
            <a:srgbClr val="C0C0C0"/>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000000"/>
              </a:solidFill>
              <a:latin typeface="Tahoma"/>
              <a:ea typeface="Tahoma"/>
              <a:cs typeface="Tahoma"/>
            </a:rPr>
            <a:t>Приступить к заполнению</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66675</xdr:colOff>
      <xdr:row>0</xdr:row>
      <xdr:rowOff>47625</xdr:rowOff>
    </xdr:from>
    <xdr:to>
      <xdr:col>6</xdr:col>
      <xdr:colOff>78601</xdr:colOff>
      <xdr:row>0</xdr:row>
      <xdr:rowOff>301503</xdr:rowOff>
    </xdr:to>
    <xdr:sp macro="[0]!modUpdTemplLogger.Clear" textlink="">
      <xdr:nvSpPr>
        <xdr:cNvPr id="194761" name="cmdStart"/>
        <xdr:cNvSpPr>
          <a:spLocks noChangeArrowheads="1"/>
        </xdr:cNvSpPr>
      </xdr:nvSpPr>
      <xdr:spPr bwMode="auto">
        <a:xfrm>
          <a:off x="9544050" y="47625"/>
          <a:ext cx="1840726" cy="253878"/>
        </a:xfrm>
        <a:prstGeom prst="roundRect">
          <a:avLst>
            <a:gd name="adj" fmla="val 0"/>
          </a:avLst>
        </a:prstGeom>
        <a:solidFill>
          <a:srgbClr val="DDDDDD"/>
        </a:solidFill>
        <a:ln w="3175" algn="ctr">
          <a:solidFill>
            <a:srgbClr val="C0C0C0"/>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000000"/>
              </a:solidFill>
              <a:latin typeface="Tahoma"/>
              <a:ea typeface="Tahoma"/>
              <a:cs typeface="Tahoma"/>
            </a:rPr>
            <a:t>Очистить лог</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xdr:colOff>
      <xdr:row>19</xdr:row>
      <xdr:rowOff>57150</xdr:rowOff>
    </xdr:from>
    <xdr:to>
      <xdr:col>6</xdr:col>
      <xdr:colOff>1</xdr:colOff>
      <xdr:row>19</xdr:row>
      <xdr:rowOff>342900</xdr:rowOff>
    </xdr:to>
    <xdr:sp macro="[0]!modList00.cmdOrganizationChoice_Click_Handler" textlink="">
      <xdr:nvSpPr>
        <xdr:cNvPr id="89092" name="cmdOrgChoice"/>
        <xdr:cNvSpPr>
          <a:spLocks noChangeArrowheads="1"/>
        </xdr:cNvSpPr>
      </xdr:nvSpPr>
      <xdr:spPr bwMode="auto">
        <a:xfrm>
          <a:off x="2457451" y="3695700"/>
          <a:ext cx="3381375" cy="285750"/>
        </a:xfrm>
        <a:prstGeom prst="roundRect">
          <a:avLst>
            <a:gd name="adj" fmla="val 0"/>
          </a:avLst>
        </a:prstGeom>
        <a:solidFill>
          <a:srgbClr val="DDDDDD"/>
        </a:solidFill>
        <a:ln w="6350" cap="sq" algn="ctr">
          <a:solidFill>
            <a:srgbClr val="969696"/>
          </a:solidFill>
          <a:miter lim="800000"/>
          <a:headEnd/>
          <a:tailEnd/>
        </a:ln>
        <a:effectLst/>
      </xdr:spPr>
      <xdr:txBody>
        <a:bodyPr vertOverflow="clip" wrap="square" lIns="27432" tIns="18288" rIns="27432" bIns="18288" anchor="ctr" upright="1"/>
        <a:lstStyle/>
        <a:p>
          <a:pPr algn="ctr" rtl="0">
            <a:defRPr sz="1000"/>
          </a:pPr>
          <a:r>
            <a:rPr lang="ru-RU" sz="1000" b="0" i="0" u="none" strike="noStrike" baseline="0">
              <a:solidFill>
                <a:srgbClr val="000000"/>
              </a:solidFill>
              <a:latin typeface="Tahoma"/>
              <a:ea typeface="Tahoma"/>
              <a:cs typeface="Tahoma"/>
            </a:rPr>
            <a:t>Выбор организации</a:t>
          </a:r>
        </a:p>
      </xdr:txBody>
    </xdr:sp>
    <xdr:clientData/>
  </xdr:twoCellAnchor>
  <xdr:twoCellAnchor editAs="oneCell">
    <xdr:from>
      <xdr:col>4</xdr:col>
      <xdr:colOff>0</xdr:colOff>
      <xdr:row>1</xdr:row>
      <xdr:rowOff>0</xdr:rowOff>
    </xdr:from>
    <xdr:to>
      <xdr:col>4</xdr:col>
      <xdr:colOff>285750</xdr:colOff>
      <xdr:row>4</xdr:row>
      <xdr:rowOff>85725</xdr:rowOff>
    </xdr:to>
    <xdr:pic>
      <xdr:nvPicPr>
        <xdr:cNvPr id="215520" name="cmdCreatePrintedForm" descr="Создание печатной формы" hidden="1"/>
        <xdr:cNvPicPr>
          <a:picLocks/>
        </xdr:cNvPicPr>
      </xdr:nvPicPr>
      <xdr:blipFill>
        <a:blip xmlns:r="http://schemas.openxmlformats.org/officeDocument/2006/relationships" r:embed="rId1" cstate="print"/>
        <a:srcRect/>
        <a:stretch>
          <a:fillRect/>
        </a:stretch>
      </xdr:blipFill>
      <xdr:spPr bwMode="auto">
        <a:xfrm>
          <a:off x="495300" y="0"/>
          <a:ext cx="285750" cy="285750"/>
        </a:xfrm>
        <a:prstGeom prst="rect">
          <a:avLst/>
        </a:prstGeom>
        <a:noFill/>
        <a:ln w="9525">
          <a:noFill/>
          <a:miter lim="800000"/>
          <a:headEnd/>
          <a:tailEnd/>
        </a:ln>
      </xdr:spPr>
    </xdr:pic>
    <xdr:clientData fPrintsWithSheet="0"/>
  </xdr:twoCellAnchor>
  <xdr:twoCellAnchor editAs="oneCell">
    <xdr:from>
      <xdr:col>6</xdr:col>
      <xdr:colOff>0</xdr:colOff>
      <xdr:row>14</xdr:row>
      <xdr:rowOff>0</xdr:rowOff>
    </xdr:from>
    <xdr:to>
      <xdr:col>6</xdr:col>
      <xdr:colOff>219075</xdr:colOff>
      <xdr:row>14</xdr:row>
      <xdr:rowOff>219075</xdr:rowOff>
    </xdr:to>
    <xdr:pic macro="[0]!modInfo.MainSheetHelp">
      <xdr:nvPicPr>
        <xdr:cNvPr id="215521" name="ExcludeHelp_3" descr="Справка по листу"/>
        <xdr:cNvPicPr>
          <a:picLocks noChangeAspect="1"/>
        </xdr:cNvPicPr>
      </xdr:nvPicPr>
      <xdr:blipFill>
        <a:blip xmlns:r="http://schemas.openxmlformats.org/officeDocument/2006/relationships" r:embed="rId2" cstate="print"/>
        <a:srcRect/>
        <a:stretch>
          <a:fillRect/>
        </a:stretch>
      </xdr:blipFill>
      <xdr:spPr bwMode="auto">
        <a:xfrm>
          <a:off x="6086475" y="2847975"/>
          <a:ext cx="219075" cy="219075"/>
        </a:xfrm>
        <a:prstGeom prst="rect">
          <a:avLst/>
        </a:prstGeom>
        <a:noFill/>
        <a:ln w="9525">
          <a:noFill/>
          <a:miter lim="800000"/>
          <a:headEnd/>
          <a:tailEnd/>
        </a:ln>
      </xdr:spPr>
    </xdr:pic>
    <xdr:clientData fPrintsWithSheet="0"/>
  </xdr:twoCellAnchor>
  <xdr:twoCellAnchor editAs="oneCell">
    <xdr:from>
      <xdr:col>6</xdr:col>
      <xdr:colOff>0</xdr:colOff>
      <xdr:row>8</xdr:row>
      <xdr:rowOff>0</xdr:rowOff>
    </xdr:from>
    <xdr:to>
      <xdr:col>6</xdr:col>
      <xdr:colOff>219075</xdr:colOff>
      <xdr:row>8</xdr:row>
      <xdr:rowOff>219075</xdr:rowOff>
    </xdr:to>
    <xdr:pic macro="[0]!modInfo.MainSheetHelp">
      <xdr:nvPicPr>
        <xdr:cNvPr id="215522" name="ExcludeHelp_2" descr="Справка по листу"/>
        <xdr:cNvPicPr>
          <a:picLocks noChangeAspect="1"/>
        </xdr:cNvPicPr>
      </xdr:nvPicPr>
      <xdr:blipFill>
        <a:blip xmlns:r="http://schemas.openxmlformats.org/officeDocument/2006/relationships" r:embed="rId2" cstate="print"/>
        <a:srcRect/>
        <a:stretch>
          <a:fillRect/>
        </a:stretch>
      </xdr:blipFill>
      <xdr:spPr bwMode="auto">
        <a:xfrm>
          <a:off x="6086475" y="1314450"/>
          <a:ext cx="219075" cy="219075"/>
        </a:xfrm>
        <a:prstGeom prst="rect">
          <a:avLst/>
        </a:prstGeom>
        <a:noFill/>
        <a:ln w="9525">
          <a:noFill/>
          <a:miter lim="800000"/>
          <a:headEnd/>
          <a:tailEnd/>
        </a:ln>
      </xdr:spPr>
    </xdr:pic>
    <xdr:clientData fPrintsWithSheet="0"/>
  </xdr:twoCellAnchor>
  <xdr:twoCellAnchor editAs="oneCell">
    <xdr:from>
      <xdr:col>6</xdr:col>
      <xdr:colOff>0</xdr:colOff>
      <xdr:row>31</xdr:row>
      <xdr:rowOff>0</xdr:rowOff>
    </xdr:from>
    <xdr:to>
      <xdr:col>6</xdr:col>
      <xdr:colOff>219075</xdr:colOff>
      <xdr:row>31</xdr:row>
      <xdr:rowOff>219075</xdr:rowOff>
    </xdr:to>
    <xdr:pic macro="[0]!modInfo.MainSheetHelp">
      <xdr:nvPicPr>
        <xdr:cNvPr id="215523" name="ExcludeHelp_4" descr="Справка по листу"/>
        <xdr:cNvPicPr>
          <a:picLocks noChangeAspect="1"/>
        </xdr:cNvPicPr>
      </xdr:nvPicPr>
      <xdr:blipFill>
        <a:blip xmlns:r="http://schemas.openxmlformats.org/officeDocument/2006/relationships" r:embed="rId2" cstate="print"/>
        <a:srcRect/>
        <a:stretch>
          <a:fillRect/>
        </a:stretch>
      </xdr:blipFill>
      <xdr:spPr bwMode="auto">
        <a:xfrm>
          <a:off x="6086475" y="6705600"/>
          <a:ext cx="219075" cy="219075"/>
        </a:xfrm>
        <a:prstGeom prst="rect">
          <a:avLst/>
        </a:prstGeom>
        <a:noFill/>
        <a:ln w="9525">
          <a:noFill/>
          <a:miter lim="800000"/>
          <a:headEnd/>
          <a:tailEnd/>
        </a:ln>
      </xdr:spPr>
    </xdr:pic>
    <xdr:clientData fPrintsWithSheet="0"/>
  </xdr:twoCellAnchor>
  <xdr:twoCellAnchor editAs="oneCell">
    <xdr:from>
      <xdr:col>6</xdr:col>
      <xdr:colOff>38100</xdr:colOff>
      <xdr:row>15</xdr:row>
      <xdr:rowOff>0</xdr:rowOff>
    </xdr:from>
    <xdr:to>
      <xdr:col>6</xdr:col>
      <xdr:colOff>228600</xdr:colOff>
      <xdr:row>15</xdr:row>
      <xdr:rowOff>190500</xdr:rowOff>
    </xdr:to>
    <xdr:grpSp>
      <xdr:nvGrpSpPr>
        <xdr:cNvPr id="215524" name="shCalendar"/>
        <xdr:cNvGrpSpPr>
          <a:grpSpLocks/>
        </xdr:cNvGrpSpPr>
      </xdr:nvGrpSpPr>
      <xdr:grpSpPr bwMode="auto">
        <a:xfrm>
          <a:off x="6124575" y="3095625"/>
          <a:ext cx="190500" cy="190500"/>
          <a:chOff x="13896191" y="1813753"/>
          <a:chExt cx="211023" cy="178845"/>
        </a:xfrm>
      </xdr:grpSpPr>
      <xdr:sp macro="[0]!modfrmDateChoose.CalendarShow" textlink="">
        <xdr:nvSpPr>
          <xdr:cNvPr id="215526" name="shCalendar_bck"/>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0]!modfrmDateChoose.CalendarShow">
        <xdr:nvPicPr>
          <xdr:cNvPr id="215527" name="shCalendar_1" descr="CalendarSmall.bmp"/>
          <xdr:cNvPicPr preferRelativeResize="0">
            <a:picLocks/>
          </xdr:cNvPicPr>
        </xdr:nvPicPr>
        <xdr:blipFill>
          <a:blip xmlns:r="http://schemas.openxmlformats.org/officeDocument/2006/relationships" r:embed="rId3" cstate="print">
            <a:grayscl/>
          </a:blip>
          <a:srcRect/>
          <a:stretch>
            <a:fillRect/>
          </a:stretch>
        </xdr:blipFill>
        <xdr:spPr bwMode="auto">
          <a:xfrm>
            <a:off x="13952685" y="1863942"/>
            <a:ext cx="98171" cy="91476"/>
          </a:xfrm>
          <a:prstGeom prst="rect">
            <a:avLst/>
          </a:prstGeom>
          <a:noFill/>
          <a:ln w="3175">
            <a:solidFill>
              <a:srgbClr val="D9D9D9"/>
            </a:solidFill>
            <a:miter lim="800000"/>
            <a:headEnd/>
            <a:tailEnd/>
          </a:ln>
        </xdr:spPr>
      </xdr:pic>
    </xdr:grpSp>
    <xdr:clientData/>
  </xdr:twoCellAnchor>
  <xdr:twoCellAnchor editAs="oneCell">
    <xdr:from>
      <xdr:col>4</xdr:col>
      <xdr:colOff>0</xdr:colOff>
      <xdr:row>6</xdr:row>
      <xdr:rowOff>0</xdr:rowOff>
    </xdr:from>
    <xdr:to>
      <xdr:col>4</xdr:col>
      <xdr:colOff>219075</xdr:colOff>
      <xdr:row>6</xdr:row>
      <xdr:rowOff>219075</xdr:rowOff>
    </xdr:to>
    <xdr:pic macro="[0]!modList00.CreatePrintedForm">
      <xdr:nvPicPr>
        <xdr:cNvPr id="215525" name="cmdCreatePrintedForm" descr="Создание печатной формы"/>
        <xdr:cNvPicPr>
          <a:picLocks noChangeAspect="1"/>
        </xdr:cNvPicPr>
      </xdr:nvPicPr>
      <xdr:blipFill>
        <a:blip xmlns:r="http://schemas.openxmlformats.org/officeDocument/2006/relationships" r:embed="rId4" cstate="print"/>
        <a:srcRect/>
        <a:stretch>
          <a:fillRect/>
        </a:stretch>
      </xdr:blipFill>
      <xdr:spPr bwMode="auto">
        <a:xfrm>
          <a:off x="495300" y="923925"/>
          <a:ext cx="219075" cy="2190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0</xdr:colOff>
      <xdr:row>10</xdr:row>
      <xdr:rowOff>0</xdr:rowOff>
    </xdr:from>
    <xdr:to>
      <xdr:col>4</xdr:col>
      <xdr:colOff>219075</xdr:colOff>
      <xdr:row>10</xdr:row>
      <xdr:rowOff>219075</xdr:rowOff>
    </xdr:to>
    <xdr:pic macro="[0]!modInfo.MainSheetHelp">
      <xdr:nvPicPr>
        <xdr:cNvPr id="209394" name="ExcludeHelp_1" descr="Справка по листу"/>
        <xdr:cNvPicPr>
          <a:picLocks noChangeAspect="1"/>
        </xdr:cNvPicPr>
      </xdr:nvPicPr>
      <xdr:blipFill>
        <a:blip xmlns:r="http://schemas.openxmlformats.org/officeDocument/2006/relationships" r:embed="rId1" cstate="print"/>
        <a:srcRect/>
        <a:stretch>
          <a:fillRect/>
        </a:stretch>
      </xdr:blipFill>
      <xdr:spPr bwMode="auto">
        <a:xfrm>
          <a:off x="666750" y="1609725"/>
          <a:ext cx="219075" cy="219075"/>
        </a:xfrm>
        <a:prstGeom prst="rect">
          <a:avLst/>
        </a:prstGeom>
        <a:noFill/>
        <a:ln w="9525">
          <a:noFill/>
          <a:miter lim="800000"/>
          <a:headEnd/>
          <a:tailEnd/>
        </a:ln>
      </xdr:spPr>
    </xdr:pic>
    <xdr:clientData fPrintsWithSheet="0"/>
  </xdr:twoCellAnchor>
  <xdr:twoCellAnchor editAs="oneCell">
    <xdr:from>
      <xdr:col>6</xdr:col>
      <xdr:colOff>0</xdr:colOff>
      <xdr:row>10</xdr:row>
      <xdr:rowOff>0</xdr:rowOff>
    </xdr:from>
    <xdr:to>
      <xdr:col>6</xdr:col>
      <xdr:colOff>219075</xdr:colOff>
      <xdr:row>10</xdr:row>
      <xdr:rowOff>219075</xdr:rowOff>
    </xdr:to>
    <xdr:pic macro="[0]!modInfo.MainSheetHelp">
      <xdr:nvPicPr>
        <xdr:cNvPr id="209395" name="ExcludeHelp_2" descr="Справка по листу"/>
        <xdr:cNvPicPr>
          <a:picLocks noChangeAspect="1"/>
        </xdr:cNvPicPr>
      </xdr:nvPicPr>
      <xdr:blipFill>
        <a:blip xmlns:r="http://schemas.openxmlformats.org/officeDocument/2006/relationships" r:embed="rId1" cstate="print"/>
        <a:srcRect/>
        <a:stretch>
          <a:fillRect/>
        </a:stretch>
      </xdr:blipFill>
      <xdr:spPr bwMode="auto">
        <a:xfrm>
          <a:off x="3657600" y="1609725"/>
          <a:ext cx="219075" cy="219075"/>
        </a:xfrm>
        <a:prstGeom prst="rect">
          <a:avLst/>
        </a:prstGeom>
        <a:noFill/>
        <a:ln w="9525">
          <a:noFill/>
          <a:miter lim="800000"/>
          <a:headEnd/>
          <a:tailEnd/>
        </a:ln>
      </xdr:spPr>
    </xdr:pic>
    <xdr:clientData fPrintsWithSheet="0"/>
  </xdr:twoCellAnchor>
  <xdr:twoCellAnchor editAs="oneCell">
    <xdr:from>
      <xdr:col>4</xdr:col>
      <xdr:colOff>695325</xdr:colOff>
      <xdr:row>7</xdr:row>
      <xdr:rowOff>0</xdr:rowOff>
    </xdr:from>
    <xdr:to>
      <xdr:col>4</xdr:col>
      <xdr:colOff>914400</xdr:colOff>
      <xdr:row>8</xdr:row>
      <xdr:rowOff>28575</xdr:rowOff>
    </xdr:to>
    <xdr:pic macro="[0]!modInfo.MainSheetHelp">
      <xdr:nvPicPr>
        <xdr:cNvPr id="209396" name="ExcludeHelp_4" descr="Справка по листу"/>
        <xdr:cNvPicPr>
          <a:picLocks noChangeAspect="1"/>
        </xdr:cNvPicPr>
      </xdr:nvPicPr>
      <xdr:blipFill>
        <a:blip xmlns:r="http://schemas.openxmlformats.org/officeDocument/2006/relationships" r:embed="rId1" cstate="print"/>
        <a:srcRect/>
        <a:stretch>
          <a:fillRect/>
        </a:stretch>
      </xdr:blipFill>
      <xdr:spPr bwMode="auto">
        <a:xfrm>
          <a:off x="1362075" y="1038225"/>
          <a:ext cx="219075" cy="219075"/>
        </a:xfrm>
        <a:prstGeom prst="rect">
          <a:avLst/>
        </a:prstGeom>
        <a:noFill/>
        <a:ln w="9525">
          <a:noFill/>
          <a:miter lim="800000"/>
          <a:headEnd/>
          <a:tailEnd/>
        </a:ln>
      </xdr:spPr>
    </xdr:pic>
    <xdr:clientData fPrintsWithSheet="0"/>
  </xdr:twoCellAnchor>
  <xdr:twoCellAnchor editAs="oneCell">
    <xdr:from>
      <xdr:col>4</xdr:col>
      <xdr:colOff>2362200</xdr:colOff>
      <xdr:row>6</xdr:row>
      <xdr:rowOff>0</xdr:rowOff>
    </xdr:from>
    <xdr:to>
      <xdr:col>5</xdr:col>
      <xdr:colOff>9525</xdr:colOff>
      <xdr:row>6</xdr:row>
      <xdr:rowOff>219075</xdr:rowOff>
    </xdr:to>
    <xdr:pic macro="[0]!modInfo.MainSheetHelp">
      <xdr:nvPicPr>
        <xdr:cNvPr id="209397" name="ExcludeHelp_3" descr="Справка по листу"/>
        <xdr:cNvPicPr>
          <a:picLocks noChangeAspect="1"/>
        </xdr:cNvPicPr>
      </xdr:nvPicPr>
      <xdr:blipFill>
        <a:blip xmlns:r="http://schemas.openxmlformats.org/officeDocument/2006/relationships" r:embed="rId1" cstate="print"/>
        <a:srcRect/>
        <a:stretch>
          <a:fillRect/>
        </a:stretch>
      </xdr:blipFill>
      <xdr:spPr bwMode="auto">
        <a:xfrm>
          <a:off x="3028950" y="790575"/>
          <a:ext cx="219075" cy="219075"/>
        </a:xfrm>
        <a:prstGeom prst="rect">
          <a:avLst/>
        </a:prstGeom>
        <a:noFill/>
        <a:ln w="9525">
          <a:noFill/>
          <a:miter lim="800000"/>
          <a:headEnd/>
          <a:tailEnd/>
        </a:ln>
      </xdr:spPr>
    </xdr:pic>
    <xdr:clientData fPrintsWithSheet="0"/>
  </xdr:twoCellAnchor>
</xdr:wsDr>
</file>

<file path=xl/drawings/drawing5.xml><?xml version="1.0" encoding="utf-8"?>
<xdr:wsDr xmlns:xdr="http://schemas.openxmlformats.org/drawingml/2006/spreadsheetDrawing" xmlns:a="http://schemas.openxmlformats.org/drawingml/2006/main">
  <xdr:twoCellAnchor editAs="oneCell">
    <xdr:from>
      <xdr:col>7</xdr:col>
      <xdr:colOff>0</xdr:colOff>
      <xdr:row>7</xdr:row>
      <xdr:rowOff>0</xdr:rowOff>
    </xdr:from>
    <xdr:to>
      <xdr:col>7</xdr:col>
      <xdr:colOff>219075</xdr:colOff>
      <xdr:row>7</xdr:row>
      <xdr:rowOff>219075</xdr:rowOff>
    </xdr:to>
    <xdr:pic macro="[0]!modInfo.MainSheetHelp">
      <xdr:nvPicPr>
        <xdr:cNvPr id="218451" name="ExcludeHelp_1" descr="Справка по листу"/>
        <xdr:cNvPicPr>
          <a:picLocks noChangeAspect="1"/>
        </xdr:cNvPicPr>
      </xdr:nvPicPr>
      <xdr:blipFill>
        <a:blip xmlns:r="http://schemas.openxmlformats.org/officeDocument/2006/relationships" r:embed="rId1" cstate="print"/>
        <a:srcRect/>
        <a:stretch>
          <a:fillRect/>
        </a:stretch>
      </xdr:blipFill>
      <xdr:spPr bwMode="auto">
        <a:xfrm>
          <a:off x="8562975" y="895350"/>
          <a:ext cx="219075" cy="219075"/>
        </a:xfrm>
        <a:prstGeom prst="rect">
          <a:avLst/>
        </a:prstGeom>
        <a:noFill/>
        <a:ln w="9525">
          <a:noFill/>
          <a:miter lim="800000"/>
          <a:headEnd/>
          <a:tailEnd/>
        </a:ln>
      </xdr:spPr>
    </xdr:pic>
    <xdr:clientData fPrintsWithSheet="0"/>
  </xdr:twoCellAnchor>
  <xdr:twoCellAnchor editAs="oneCell">
    <xdr:from>
      <xdr:col>6</xdr:col>
      <xdr:colOff>0</xdr:colOff>
      <xdr:row>7</xdr:row>
      <xdr:rowOff>0</xdr:rowOff>
    </xdr:from>
    <xdr:to>
      <xdr:col>6</xdr:col>
      <xdr:colOff>219075</xdr:colOff>
      <xdr:row>7</xdr:row>
      <xdr:rowOff>219075</xdr:rowOff>
    </xdr:to>
    <xdr:pic macro="[0]!modInfo.MainSheetHelp">
      <xdr:nvPicPr>
        <xdr:cNvPr id="218452" name="ExcludeHelp_2" descr="Справка по листу"/>
        <xdr:cNvPicPr>
          <a:picLocks noChangeAspect="1"/>
        </xdr:cNvPicPr>
      </xdr:nvPicPr>
      <xdr:blipFill>
        <a:blip xmlns:r="http://schemas.openxmlformats.org/officeDocument/2006/relationships" r:embed="rId1" cstate="print"/>
        <a:srcRect/>
        <a:stretch>
          <a:fillRect/>
        </a:stretch>
      </xdr:blipFill>
      <xdr:spPr bwMode="auto">
        <a:xfrm>
          <a:off x="5886450" y="895350"/>
          <a:ext cx="219075" cy="219075"/>
        </a:xfrm>
        <a:prstGeom prst="rect">
          <a:avLst/>
        </a:prstGeom>
        <a:noFill/>
        <a:ln w="9525">
          <a:noFill/>
          <a:miter lim="800000"/>
          <a:headEnd/>
          <a:tailEnd/>
        </a:ln>
      </xdr:spPr>
    </xdr:pic>
    <xdr:clientData fPrintsWithSheet="0"/>
  </xdr:twoCellAnchor>
  <xdr:twoCellAnchor editAs="oneCell">
    <xdr:from>
      <xdr:col>4</xdr:col>
      <xdr:colOff>2962275</xdr:colOff>
      <xdr:row>28</xdr:row>
      <xdr:rowOff>0</xdr:rowOff>
    </xdr:from>
    <xdr:to>
      <xdr:col>5</xdr:col>
      <xdr:colOff>0</xdr:colOff>
      <xdr:row>28</xdr:row>
      <xdr:rowOff>219075</xdr:rowOff>
    </xdr:to>
    <xdr:pic macro="[0]!modInfo.MainSheetHelp">
      <xdr:nvPicPr>
        <xdr:cNvPr id="218453" name="ExcludeHelp_3" descr="Справка по листу"/>
        <xdr:cNvPicPr>
          <a:picLocks noChangeAspect="1"/>
        </xdr:cNvPicPr>
      </xdr:nvPicPr>
      <xdr:blipFill>
        <a:blip xmlns:r="http://schemas.openxmlformats.org/officeDocument/2006/relationships" r:embed="rId1" cstate="print"/>
        <a:srcRect/>
        <a:stretch>
          <a:fillRect/>
        </a:stretch>
      </xdr:blipFill>
      <xdr:spPr bwMode="auto">
        <a:xfrm>
          <a:off x="3867150" y="3705225"/>
          <a:ext cx="219075" cy="219075"/>
        </a:xfrm>
        <a:prstGeom prst="rect">
          <a:avLst/>
        </a:prstGeom>
        <a:noFill/>
        <a:ln w="9525">
          <a:noFill/>
          <a:miter lim="800000"/>
          <a:headEnd/>
          <a:tailEnd/>
        </a:ln>
      </xdr:spPr>
    </xdr:pic>
    <xdr:clientData fPrintsWithSheet="0"/>
  </xdr:twoCellAnchor>
  <xdr:twoCellAnchor editAs="oneCell">
    <xdr:from>
      <xdr:col>5</xdr:col>
      <xdr:colOff>38100</xdr:colOff>
      <xdr:row>28</xdr:row>
      <xdr:rowOff>0</xdr:rowOff>
    </xdr:from>
    <xdr:to>
      <xdr:col>5</xdr:col>
      <xdr:colOff>228600</xdr:colOff>
      <xdr:row>29</xdr:row>
      <xdr:rowOff>0</xdr:rowOff>
    </xdr:to>
    <xdr:grpSp>
      <xdr:nvGrpSpPr>
        <xdr:cNvPr id="218454" name="shCalendar" hidden="1"/>
        <xdr:cNvGrpSpPr>
          <a:grpSpLocks/>
        </xdr:cNvGrpSpPr>
      </xdr:nvGrpSpPr>
      <xdr:grpSpPr bwMode="auto">
        <a:xfrm>
          <a:off x="4124325" y="4162425"/>
          <a:ext cx="190500" cy="428625"/>
          <a:chOff x="13896191" y="1813753"/>
          <a:chExt cx="211023" cy="178845"/>
        </a:xfrm>
      </xdr:grpSpPr>
      <xdr:sp macro="[0]!modfrmDateChoose.CalendarShow" textlink="">
        <xdr:nvSpPr>
          <xdr:cNvPr id="21845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0]!modfrmDateChoose.CalendarShow">
        <xdr:nvPicPr>
          <xdr:cNvPr id="218459" name="shCalendar_1" descr="CalendarSmall.bmp" hidden="1"/>
          <xdr:cNvPicPr preferRelativeResize="0">
            <a:picLocks/>
          </xdr:cNvPicPr>
        </xdr:nvPicPr>
        <xdr:blipFill>
          <a:blip xmlns:r="http://schemas.openxmlformats.org/officeDocument/2006/relationships" r:embed="rId2" cstate="print">
            <a:grayscl/>
          </a:blip>
          <a:srcRect/>
          <a:stretch>
            <a:fillRect/>
          </a:stretch>
        </xdr:blipFill>
        <xdr:spPr bwMode="auto">
          <a:xfrm>
            <a:off x="13952685" y="1863942"/>
            <a:ext cx="98171" cy="91476"/>
          </a:xfrm>
          <a:prstGeom prst="rect">
            <a:avLst/>
          </a:prstGeom>
          <a:noFill/>
          <a:ln w="3175">
            <a:solidFill>
              <a:srgbClr val="D9D9D9"/>
            </a:solidFill>
            <a:miter lim="800000"/>
            <a:headEnd/>
            <a:tailEnd/>
          </a:ln>
        </xdr:spPr>
      </xdr:pic>
    </xdr:grpSp>
    <xdr:clientData/>
  </xdr:twoCellAnchor>
  <xdr:twoCellAnchor editAs="oneCell">
    <xdr:from>
      <xdr:col>5</xdr:col>
      <xdr:colOff>38100</xdr:colOff>
      <xdr:row>28</xdr:row>
      <xdr:rowOff>0</xdr:rowOff>
    </xdr:from>
    <xdr:to>
      <xdr:col>5</xdr:col>
      <xdr:colOff>228600</xdr:colOff>
      <xdr:row>29</xdr:row>
      <xdr:rowOff>0</xdr:rowOff>
    </xdr:to>
    <xdr:grpSp>
      <xdr:nvGrpSpPr>
        <xdr:cNvPr id="218455" name="shCalendar" hidden="1"/>
        <xdr:cNvGrpSpPr>
          <a:grpSpLocks/>
        </xdr:cNvGrpSpPr>
      </xdr:nvGrpSpPr>
      <xdr:grpSpPr bwMode="auto">
        <a:xfrm>
          <a:off x="4124325" y="4162425"/>
          <a:ext cx="190500" cy="428625"/>
          <a:chOff x="13896191" y="1813753"/>
          <a:chExt cx="211023" cy="178845"/>
        </a:xfrm>
      </xdr:grpSpPr>
      <xdr:sp macro="[0]!modfrmDateChoose.CalendarShow" textlink="">
        <xdr:nvSpPr>
          <xdr:cNvPr id="21845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0]!modfrmDateChoose.CalendarShow">
        <xdr:nvPicPr>
          <xdr:cNvPr id="218457" name="shCalendar_1" descr="CalendarSmall.bmp" hidden="1"/>
          <xdr:cNvPicPr preferRelativeResize="0">
            <a:picLocks/>
          </xdr:cNvPicPr>
        </xdr:nvPicPr>
        <xdr:blipFill>
          <a:blip xmlns:r="http://schemas.openxmlformats.org/officeDocument/2006/relationships" r:embed="rId2" cstate="print">
            <a:grayscl/>
          </a:blip>
          <a:srcRect/>
          <a:stretch>
            <a:fillRect/>
          </a:stretch>
        </xdr:blipFill>
        <xdr:spPr bwMode="auto">
          <a:xfrm>
            <a:off x="13952685" y="1863942"/>
            <a:ext cx="98171" cy="91476"/>
          </a:xfrm>
          <a:prstGeom prst="rect">
            <a:avLst/>
          </a:prstGeom>
          <a:noFill/>
          <a:ln w="3175">
            <a:solidFill>
              <a:srgbClr val="D9D9D9"/>
            </a:solidFill>
            <a:miter lim="800000"/>
            <a:headEnd/>
            <a:tailEnd/>
          </a:ln>
        </xdr:spPr>
      </xdr:pic>
    </xdr:grpSp>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7</xdr:col>
      <xdr:colOff>219075</xdr:colOff>
      <xdr:row>8</xdr:row>
      <xdr:rowOff>219075</xdr:rowOff>
    </xdr:to>
    <xdr:pic macro="[0]!modInfo.MainSheetHelp">
      <xdr:nvPicPr>
        <xdr:cNvPr id="213820" name="ExcludeHelp_1" descr="Справка по листу"/>
        <xdr:cNvPicPr>
          <a:picLocks noChangeAspect="1"/>
        </xdr:cNvPicPr>
      </xdr:nvPicPr>
      <xdr:blipFill>
        <a:blip xmlns:r="http://schemas.openxmlformats.org/officeDocument/2006/relationships" r:embed="rId1" cstate="print"/>
        <a:srcRect/>
        <a:stretch>
          <a:fillRect/>
        </a:stretch>
      </xdr:blipFill>
      <xdr:spPr bwMode="auto">
        <a:xfrm>
          <a:off x="6753225" y="933450"/>
          <a:ext cx="219075" cy="219075"/>
        </a:xfrm>
        <a:prstGeom prst="rect">
          <a:avLst/>
        </a:prstGeom>
        <a:noFill/>
        <a:ln w="9525">
          <a:noFill/>
          <a:miter lim="800000"/>
          <a:headEnd/>
          <a:tailEnd/>
        </a:ln>
      </xdr:spPr>
    </xdr:pic>
    <xdr:clientData fPrintsWithSheet="0"/>
  </xdr:twoCellAnchor>
  <xdr:twoCellAnchor editAs="oneCell">
    <xdr:from>
      <xdr:col>7</xdr:col>
      <xdr:colOff>0</xdr:colOff>
      <xdr:row>8</xdr:row>
      <xdr:rowOff>0</xdr:rowOff>
    </xdr:from>
    <xdr:to>
      <xdr:col>7</xdr:col>
      <xdr:colOff>219075</xdr:colOff>
      <xdr:row>8</xdr:row>
      <xdr:rowOff>219075</xdr:rowOff>
    </xdr:to>
    <xdr:pic macro="[0]!modInfo.MainSheetHelp">
      <xdr:nvPicPr>
        <xdr:cNvPr id="213821" name="ExcludeHelp_2" descr="Справка по листу" hidden="1"/>
        <xdr:cNvPicPr>
          <a:picLocks noChangeAspect="1"/>
        </xdr:cNvPicPr>
      </xdr:nvPicPr>
      <xdr:blipFill>
        <a:blip xmlns:r="http://schemas.openxmlformats.org/officeDocument/2006/relationships" r:embed="rId1" cstate="print"/>
        <a:srcRect/>
        <a:stretch>
          <a:fillRect/>
        </a:stretch>
      </xdr:blipFill>
      <xdr:spPr bwMode="auto">
        <a:xfrm>
          <a:off x="6753225" y="933450"/>
          <a:ext cx="219075" cy="219075"/>
        </a:xfrm>
        <a:prstGeom prst="rect">
          <a:avLst/>
        </a:prstGeom>
        <a:noFill/>
        <a:ln w="9525">
          <a:noFill/>
          <a:miter lim="800000"/>
          <a:headEnd/>
          <a:tailEnd/>
        </a:ln>
      </xdr:spPr>
    </xdr:pic>
    <xdr:clientData fPrintsWithSheet="0"/>
  </xdr:twoCellAnchor>
  <xdr:twoCellAnchor editAs="oneCell">
    <xdr:from>
      <xdr:col>7</xdr:col>
      <xdr:colOff>38100</xdr:colOff>
      <xdr:row>13</xdr:row>
      <xdr:rowOff>0</xdr:rowOff>
    </xdr:from>
    <xdr:to>
      <xdr:col>7</xdr:col>
      <xdr:colOff>228600</xdr:colOff>
      <xdr:row>13</xdr:row>
      <xdr:rowOff>190500</xdr:rowOff>
    </xdr:to>
    <xdr:grpSp>
      <xdr:nvGrpSpPr>
        <xdr:cNvPr id="213822" name="shCalendar" hidden="1"/>
        <xdr:cNvGrpSpPr>
          <a:grpSpLocks/>
        </xdr:cNvGrpSpPr>
      </xdr:nvGrpSpPr>
      <xdr:grpSpPr bwMode="auto">
        <a:xfrm>
          <a:off x="6791325" y="2990850"/>
          <a:ext cx="190500" cy="190500"/>
          <a:chOff x="13896191" y="1813753"/>
          <a:chExt cx="211023" cy="178845"/>
        </a:xfrm>
      </xdr:grpSpPr>
      <xdr:sp macro="[0]!modfrmDateChoose.CalendarShow" textlink="">
        <xdr:nvSpPr>
          <xdr:cNvPr id="213829"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0]!modfrmDateChoose.CalendarShow">
        <xdr:nvPicPr>
          <xdr:cNvPr id="213830" name="shCalendar_1" descr="CalendarSmall.bmp" hidden="1"/>
          <xdr:cNvPicPr preferRelativeResize="0">
            <a:picLocks/>
          </xdr:cNvPicPr>
        </xdr:nvPicPr>
        <xdr:blipFill>
          <a:blip xmlns:r="http://schemas.openxmlformats.org/officeDocument/2006/relationships" r:embed="rId2" cstate="print">
            <a:grayscl/>
          </a:blip>
          <a:srcRect/>
          <a:stretch>
            <a:fillRect/>
          </a:stretch>
        </xdr:blipFill>
        <xdr:spPr bwMode="auto">
          <a:xfrm>
            <a:off x="13952685" y="1863942"/>
            <a:ext cx="98171" cy="91476"/>
          </a:xfrm>
          <a:prstGeom prst="rect">
            <a:avLst/>
          </a:prstGeom>
          <a:noFill/>
          <a:ln w="3175">
            <a:solidFill>
              <a:srgbClr val="D9D9D9"/>
            </a:solidFill>
            <a:miter lim="800000"/>
            <a:headEnd/>
            <a:tailEnd/>
          </a:ln>
        </xdr:spPr>
      </xdr:pic>
    </xdr:grpSp>
    <xdr:clientData/>
  </xdr:twoCellAnchor>
  <xdr:twoCellAnchor editAs="oneCell">
    <xdr:from>
      <xdr:col>7</xdr:col>
      <xdr:colOff>38100</xdr:colOff>
      <xdr:row>13</xdr:row>
      <xdr:rowOff>0</xdr:rowOff>
    </xdr:from>
    <xdr:to>
      <xdr:col>7</xdr:col>
      <xdr:colOff>228600</xdr:colOff>
      <xdr:row>13</xdr:row>
      <xdr:rowOff>190500</xdr:rowOff>
    </xdr:to>
    <xdr:grpSp>
      <xdr:nvGrpSpPr>
        <xdr:cNvPr id="213823" name="shCalendar" hidden="1"/>
        <xdr:cNvGrpSpPr>
          <a:grpSpLocks/>
        </xdr:cNvGrpSpPr>
      </xdr:nvGrpSpPr>
      <xdr:grpSpPr bwMode="auto">
        <a:xfrm>
          <a:off x="6791325" y="2990850"/>
          <a:ext cx="190500" cy="190500"/>
          <a:chOff x="13896191" y="1813753"/>
          <a:chExt cx="211023" cy="178845"/>
        </a:xfrm>
      </xdr:grpSpPr>
      <xdr:sp macro="[0]!modfrmDateChoose.CalendarShow" textlink="">
        <xdr:nvSpPr>
          <xdr:cNvPr id="21382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0]!modfrmDateChoose.CalendarShow">
        <xdr:nvPicPr>
          <xdr:cNvPr id="213828" name="shCalendar_1" descr="CalendarSmall.bmp" hidden="1"/>
          <xdr:cNvPicPr preferRelativeResize="0">
            <a:picLocks/>
          </xdr:cNvPicPr>
        </xdr:nvPicPr>
        <xdr:blipFill>
          <a:blip xmlns:r="http://schemas.openxmlformats.org/officeDocument/2006/relationships" r:embed="rId2" cstate="print">
            <a:grayscl/>
          </a:blip>
          <a:srcRect/>
          <a:stretch>
            <a:fillRect/>
          </a:stretch>
        </xdr:blipFill>
        <xdr:spPr bwMode="auto">
          <a:xfrm>
            <a:off x="13952685" y="1863942"/>
            <a:ext cx="98171" cy="91476"/>
          </a:xfrm>
          <a:prstGeom prst="rect">
            <a:avLst/>
          </a:prstGeom>
          <a:noFill/>
          <a:ln w="3175">
            <a:solidFill>
              <a:srgbClr val="D9D9D9"/>
            </a:solidFill>
            <a:miter lim="800000"/>
            <a:headEnd/>
            <a:tailEnd/>
          </a:ln>
        </xdr:spPr>
      </xdr:pic>
    </xdr:grpSp>
    <xdr:clientData/>
  </xdr:twoCellAnchor>
  <xdr:twoCellAnchor editAs="oneCell">
    <xdr:from>
      <xdr:col>7</xdr:col>
      <xdr:colOff>38100</xdr:colOff>
      <xdr:row>13</xdr:row>
      <xdr:rowOff>0</xdr:rowOff>
    </xdr:from>
    <xdr:to>
      <xdr:col>7</xdr:col>
      <xdr:colOff>228600</xdr:colOff>
      <xdr:row>13</xdr:row>
      <xdr:rowOff>190500</xdr:rowOff>
    </xdr:to>
    <xdr:grpSp>
      <xdr:nvGrpSpPr>
        <xdr:cNvPr id="213824" name="shCalendar" hidden="1"/>
        <xdr:cNvGrpSpPr>
          <a:grpSpLocks/>
        </xdr:cNvGrpSpPr>
      </xdr:nvGrpSpPr>
      <xdr:grpSpPr bwMode="auto">
        <a:xfrm>
          <a:off x="6791325" y="2990850"/>
          <a:ext cx="190500" cy="190500"/>
          <a:chOff x="13896191" y="1813753"/>
          <a:chExt cx="211023" cy="178845"/>
        </a:xfrm>
      </xdr:grpSpPr>
      <xdr:sp macro="[0]!modfrmDateChoose.CalendarShow" textlink="">
        <xdr:nvSpPr>
          <xdr:cNvPr id="21382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0]!modfrmDateChoose.CalendarShow">
        <xdr:nvPicPr>
          <xdr:cNvPr id="213826" name="shCalendar_1" descr="CalendarSmall.bmp" hidden="1"/>
          <xdr:cNvPicPr preferRelativeResize="0">
            <a:picLocks/>
          </xdr:cNvPicPr>
        </xdr:nvPicPr>
        <xdr:blipFill>
          <a:blip xmlns:r="http://schemas.openxmlformats.org/officeDocument/2006/relationships" r:embed="rId2" cstate="print">
            <a:grayscl/>
          </a:blip>
          <a:srcRect/>
          <a:stretch>
            <a:fillRect/>
          </a:stretch>
        </xdr:blipFill>
        <xdr:spPr bwMode="auto">
          <a:xfrm>
            <a:off x="13952685" y="1863942"/>
            <a:ext cx="98171" cy="91476"/>
          </a:xfrm>
          <a:prstGeom prst="rect">
            <a:avLst/>
          </a:prstGeom>
          <a:noFill/>
          <a:ln w="3175">
            <a:solidFill>
              <a:srgbClr val="D9D9D9"/>
            </a:solidFill>
            <a:miter lim="800000"/>
            <a:headEnd/>
            <a:tailEnd/>
          </a:ln>
        </xdr:spPr>
      </xdr:pic>
    </xdr:grpSp>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38100</xdr:colOff>
      <xdr:row>16</xdr:row>
      <xdr:rowOff>0</xdr:rowOff>
    </xdr:from>
    <xdr:to>
      <xdr:col>7</xdr:col>
      <xdr:colOff>228600</xdr:colOff>
      <xdr:row>17</xdr:row>
      <xdr:rowOff>0</xdr:rowOff>
    </xdr:to>
    <xdr:grpSp>
      <xdr:nvGrpSpPr>
        <xdr:cNvPr id="123657" name="shCalendar" hidden="1"/>
        <xdr:cNvGrpSpPr>
          <a:grpSpLocks/>
        </xdr:cNvGrpSpPr>
      </xdr:nvGrpSpPr>
      <xdr:grpSpPr bwMode="auto">
        <a:xfrm>
          <a:off x="5495925" y="2476500"/>
          <a:ext cx="190500" cy="190500"/>
          <a:chOff x="13896191" y="1813753"/>
          <a:chExt cx="211023" cy="178845"/>
        </a:xfrm>
      </xdr:grpSpPr>
      <xdr:sp macro="[0]!modfrmDateChoose.CalendarShow" textlink="">
        <xdr:nvSpPr>
          <xdr:cNvPr id="12366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0]!modfrmDateChoose.CalendarShow">
        <xdr:nvPicPr>
          <xdr:cNvPr id="123662" name="shCalendar_1" descr="CalendarSmall.bmp" hidden="1"/>
          <xdr:cNvPicPr preferRelativeResize="0">
            <a:picLocks/>
          </xdr:cNvPicPr>
        </xdr:nvPicPr>
        <xdr:blipFill>
          <a:blip xmlns:r="http://schemas.openxmlformats.org/officeDocument/2006/relationships" r:embed="rId1" cstate="print">
            <a:grayscl/>
          </a:blip>
          <a:srcRect/>
          <a:stretch>
            <a:fillRect/>
          </a:stretch>
        </xdr:blipFill>
        <xdr:spPr bwMode="auto">
          <a:xfrm>
            <a:off x="13952685" y="1863942"/>
            <a:ext cx="98171" cy="91476"/>
          </a:xfrm>
          <a:prstGeom prst="rect">
            <a:avLst/>
          </a:prstGeom>
          <a:noFill/>
          <a:ln w="3175">
            <a:solidFill>
              <a:srgbClr val="D9D9D9"/>
            </a:solidFill>
            <a:miter lim="800000"/>
            <a:headEnd/>
            <a:tailEnd/>
          </a:ln>
        </xdr:spPr>
      </xdr:pic>
    </xdr:grpSp>
    <xdr:clientData/>
  </xdr:twoCellAnchor>
  <xdr:twoCellAnchor editAs="oneCell">
    <xdr:from>
      <xdr:col>7</xdr:col>
      <xdr:colOff>38100</xdr:colOff>
      <xdr:row>16</xdr:row>
      <xdr:rowOff>0</xdr:rowOff>
    </xdr:from>
    <xdr:to>
      <xdr:col>7</xdr:col>
      <xdr:colOff>228600</xdr:colOff>
      <xdr:row>17</xdr:row>
      <xdr:rowOff>0</xdr:rowOff>
    </xdr:to>
    <xdr:grpSp>
      <xdr:nvGrpSpPr>
        <xdr:cNvPr id="123658" name="shCalendar" hidden="1"/>
        <xdr:cNvGrpSpPr>
          <a:grpSpLocks/>
        </xdr:cNvGrpSpPr>
      </xdr:nvGrpSpPr>
      <xdr:grpSpPr bwMode="auto">
        <a:xfrm>
          <a:off x="5495925" y="2476500"/>
          <a:ext cx="190500" cy="190500"/>
          <a:chOff x="13896191" y="1813753"/>
          <a:chExt cx="211023" cy="178845"/>
        </a:xfrm>
      </xdr:grpSpPr>
      <xdr:sp macro="[0]!modfrmDateChoose.CalendarShow" textlink="">
        <xdr:nvSpPr>
          <xdr:cNvPr id="123659"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0]!modfrmDateChoose.CalendarShow">
        <xdr:nvPicPr>
          <xdr:cNvPr id="123660" name="shCalendar_1" descr="CalendarSmall.bmp" hidden="1"/>
          <xdr:cNvPicPr preferRelativeResize="0">
            <a:picLocks/>
          </xdr:cNvPicPr>
        </xdr:nvPicPr>
        <xdr:blipFill>
          <a:blip xmlns:r="http://schemas.openxmlformats.org/officeDocument/2006/relationships" r:embed="rId1" cstate="print">
            <a:grayscl/>
          </a:blip>
          <a:srcRect/>
          <a:stretch>
            <a:fillRect/>
          </a:stretch>
        </xdr:blipFill>
        <xdr:spPr bwMode="auto">
          <a:xfrm>
            <a:off x="13952685" y="1863942"/>
            <a:ext cx="98171" cy="91476"/>
          </a:xfrm>
          <a:prstGeom prst="rect">
            <a:avLst/>
          </a:prstGeom>
          <a:noFill/>
          <a:ln w="3175">
            <a:solidFill>
              <a:srgbClr val="D9D9D9"/>
            </a:solidFill>
            <a:miter lim="800000"/>
            <a:headEnd/>
            <a:tailEnd/>
          </a:ln>
        </xdr:spPr>
      </xdr:pic>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3.bin"/></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5.bin"/></Relationships>
</file>

<file path=xl/worksheets/_rels/sheet5.xml.rels><?xml version="1.0" encoding="UTF-8" standalone="yes"?><Relationships xmlns="http://schemas.openxmlformats.org/package/2006/relationships"><Relationship Id="rId8" Type="http://schemas.openxmlformats.org/officeDocument/2006/relationships/hyperlink" Target="http://eias.ru/?page=show_templates" TargetMode="External"/><Relationship Id="rId13" Type="http://schemas.openxmlformats.org/officeDocument/2006/relationships/printerSettings" Target="../printerSettings/printerSettings1.bin"/><Relationship Id="rId3" Type="http://schemas.openxmlformats.org/officeDocument/2006/relationships/hyperlink" Target="http://eias.ru/?page=show_templates" TargetMode="External"/><Relationship Id="rId7" Type="http://schemas.openxmlformats.org/officeDocument/2006/relationships/hyperlink" Target="http://www.fstrf.ru/regions/region/showlist" TargetMode="External"/><Relationship Id="rId12" Type="http://schemas.openxmlformats.org/officeDocument/2006/relationships/hyperlink" Target="http://eias.ru/?page=show_distrs" TargetMode="External"/><Relationship Id="rId2" Type="http://schemas.openxmlformats.org/officeDocument/2006/relationships/hyperlink" Target="http://support.eias.ru/index.php?a=add&amp;catid=5" TargetMode="External"/><Relationship Id="rId16" Type="http://schemas.openxmlformats.org/officeDocument/2006/relationships/oleObject" Target="../embeddings/_________Microsoft_Office_Word_97_-_20031.doc"/><Relationship Id="rId1" Type="http://schemas.openxmlformats.org/officeDocument/2006/relationships/hyperlink" Target="http://support.eias.ru/index.php?a=add&amp;catid=5" TargetMode="External"/><Relationship Id="rId6" Type="http://schemas.openxmlformats.org/officeDocument/2006/relationships/hyperlink" Target="http://www.fstrf.ru/regions/region/showlist" TargetMode="External"/><Relationship Id="rId11" Type="http://schemas.openxmlformats.org/officeDocument/2006/relationships/hyperlink" Target="http://eias.ru/?page=show_distrs" TargetMode="External"/><Relationship Id="rId5" Type="http://schemas.openxmlformats.org/officeDocument/2006/relationships/hyperlink" Target="mailto:sp@eias.ru?subject=&#1050;&#1086;&#1085;&#1089;&#1091;&#1083;&#1100;&#1090;&#1072;&#1094;&#1080;&#1103;%20&#1087;&#1086;%20&#1088;&#1072;&#1073;&#1086;&#1090;&#1077;%20&#1089;%20&#1086;&#1090;&#1095;&#1105;&#1090;&#1086;&#1084;" TargetMode="External"/><Relationship Id="rId15" Type="http://schemas.openxmlformats.org/officeDocument/2006/relationships/vmlDrawing" Target="../drawings/vmlDrawing1.vml"/><Relationship Id="rId10" Type="http://schemas.openxmlformats.org/officeDocument/2006/relationships/hyperlink" Target="http://eias.ru/files/shablon/manual_loading_through_monitoring.pdf" TargetMode="External"/><Relationship Id="rId4" Type="http://schemas.openxmlformats.org/officeDocument/2006/relationships/hyperlink" Target="mailto:sp@eias.ru" TargetMode="External"/><Relationship Id="rId9" Type="http://schemas.openxmlformats.org/officeDocument/2006/relationships/hyperlink" Target="http://eias.ru/files/shablon/manual_loading_through_monitoring.pdf" TargetMode="External"/><Relationship Id="rId14" Type="http://schemas.openxmlformats.org/officeDocument/2006/relationships/drawing" Target="../drawings/drawing1.xml"/></Relationships>
</file>

<file path=xl/worksheets/_rels/sheet6.xml.rels><?xml version="1.0" encoding="UTF-8" standalone="yes"?><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7.xml.rels><?xml version="1.0" encoding="UTF-8" standalone="yes"?><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8.xml.rels><?xml version="1.0" encoding="UTF-8" standalone="yes"?><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9.xml.rels><?xml version="1.0" encoding="UTF-8" standalone="yes"?><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modProv">
    <tabColor indexed="47"/>
  </sheetPr>
  <dimension ref="A1"/>
  <sheetViews>
    <sheetView showGridLines="0" workbookViewId="0"/>
  </sheetViews>
  <sheetFormatPr defaultRowHeight="11.25"/>
  <sheetData/>
  <pageMargins left="0.7" right="0.7" top="0.75" bottom="0.75" header="0.3" footer="0.3"/>
</worksheet>
</file>

<file path=xl/worksheets/sheet10.xml><?xml version="1.0" encoding="utf-8"?>
<worksheet xmlns="http://schemas.openxmlformats.org/spreadsheetml/2006/main" xmlns:r="http://schemas.openxmlformats.org/officeDocument/2006/relationships">
  <sheetPr codeName="List03">
    <tabColor rgb="FFCCCCFF"/>
    <pageSetUpPr fitToPage="1"/>
  </sheetPr>
  <dimension ref="A1:I16"/>
  <sheetViews>
    <sheetView showGridLines="0" topLeftCell="C4" zoomScaleNormal="100" workbookViewId="0">
      <selection activeCell="F17" sqref="F17"/>
    </sheetView>
  </sheetViews>
  <sheetFormatPr defaultRowHeight="14.25"/>
  <cols>
    <col min="1" max="1" width="9.140625" style="145" hidden="1" customWidth="1"/>
    <col min="2" max="2" width="9.140625" style="144" hidden="1" customWidth="1"/>
    <col min="3" max="3" width="3.7109375" style="148" customWidth="1"/>
    <col min="4" max="4" width="7" style="143" bestFit="1" customWidth="1"/>
    <col min="5" max="5" width="31.7109375" style="143" customWidth="1"/>
    <col min="6" max="6" width="41" style="143" customWidth="1"/>
    <col min="7" max="7" width="17.85546875" style="143" customWidth="1"/>
    <col min="8" max="8" width="42.28515625" style="143" customWidth="1"/>
    <col min="9" max="9" width="5.7109375" style="143" customWidth="1"/>
    <col min="10" max="16384" width="9.140625" style="143"/>
  </cols>
  <sheetData>
    <row r="1" spans="1:9" hidden="1"/>
    <row r="2" spans="1:9" hidden="1"/>
    <row r="3" spans="1:9" hidden="1"/>
    <row r="5" spans="1:9" s="48" customFormat="1" ht="18" customHeight="1">
      <c r="A5" s="101"/>
      <c r="C5" s="75"/>
      <c r="D5" s="272" t="s">
        <v>164</v>
      </c>
      <c r="E5" s="272"/>
      <c r="F5" s="272"/>
      <c r="G5" s="272"/>
      <c r="H5" s="272"/>
    </row>
    <row r="6" spans="1:9" s="48" customFormat="1" ht="12.75" customHeight="1">
      <c r="A6" s="101"/>
      <c r="C6" s="75"/>
      <c r="D6" s="273" t="str">
        <f>IF(org=0,"Не определено",org)</f>
        <v>Северо-Кавказская дирекция по тепловодоснабжению структурное подразделение Центральной дирекции по тепловодоснабжению - филиала ОАО "РЖД"</v>
      </c>
      <c r="E6" s="273"/>
      <c r="F6" s="273"/>
      <c r="G6" s="273"/>
      <c r="H6" s="273"/>
    </row>
    <row r="7" spans="1:9">
      <c r="D7" s="147"/>
      <c r="E7" s="147"/>
      <c r="G7" s="147"/>
      <c r="H7" s="147"/>
    </row>
    <row r="8" spans="1:9" s="145" customFormat="1">
      <c r="B8" s="144"/>
      <c r="C8" s="148"/>
      <c r="D8" s="151"/>
      <c r="E8" s="151"/>
      <c r="G8" s="151"/>
      <c r="H8" s="151"/>
      <c r="I8" s="146"/>
    </row>
    <row r="9" spans="1:9" ht="33" customHeight="1" thickBot="1">
      <c r="D9" s="152" t="s">
        <v>60</v>
      </c>
      <c r="E9" s="152" t="s">
        <v>163</v>
      </c>
      <c r="F9" s="103" t="s">
        <v>300</v>
      </c>
      <c r="G9" s="152" t="s">
        <v>162</v>
      </c>
      <c r="H9" s="103" t="s">
        <v>301</v>
      </c>
      <c r="I9" s="138"/>
    </row>
    <row r="10" spans="1:9" ht="15" customHeight="1" thickTop="1">
      <c r="D10" s="60" t="s">
        <v>61</v>
      </c>
      <c r="E10" s="60" t="s">
        <v>5</v>
      </c>
      <c r="F10" s="60" t="s">
        <v>6</v>
      </c>
      <c r="G10" s="60" t="s">
        <v>7</v>
      </c>
      <c r="H10" s="60" t="s">
        <v>28</v>
      </c>
    </row>
    <row r="11" spans="1:9" customFormat="1" ht="57" customHeight="1">
      <c r="A11" s="288" t="s">
        <v>61</v>
      </c>
      <c r="B11" s="72"/>
      <c r="C11" s="76"/>
      <c r="D11" s="153" t="str">
        <f>A11</f>
        <v>1</v>
      </c>
      <c r="E11" s="289" t="s">
        <v>333</v>
      </c>
      <c r="F11" s="290"/>
      <c r="G11" s="290"/>
      <c r="H11" s="291"/>
      <c r="I11" s="137"/>
    </row>
    <row r="12" spans="1:9" customFormat="1" ht="22.5">
      <c r="A12" s="288"/>
      <c r="B12" s="72"/>
      <c r="C12" s="76"/>
      <c r="D12" s="154" t="str">
        <f>A11&amp;".1"</f>
        <v>1.1</v>
      </c>
      <c r="E12" s="173" t="s">
        <v>218</v>
      </c>
      <c r="F12" s="231" t="s">
        <v>1175</v>
      </c>
      <c r="G12" s="129" t="s">
        <v>1176</v>
      </c>
      <c r="H12" s="156" t="s">
        <v>1175</v>
      </c>
      <c r="I12" s="136"/>
    </row>
    <row r="13" spans="1:9" customFormat="1" ht="34.5" customHeight="1">
      <c r="A13" s="288" t="s">
        <v>5</v>
      </c>
      <c r="B13" s="72"/>
      <c r="C13" s="172"/>
      <c r="D13" s="153" t="str">
        <f>A13</f>
        <v>2</v>
      </c>
      <c r="E13" s="289" t="s">
        <v>334</v>
      </c>
      <c r="F13" s="290"/>
      <c r="G13" s="290"/>
      <c r="H13" s="291"/>
      <c r="I13" s="63"/>
    </row>
    <row r="14" spans="1:9" customFormat="1" ht="22.5">
      <c r="A14" s="288"/>
      <c r="B14" s="72"/>
      <c r="C14" s="76"/>
      <c r="D14" s="154" t="str">
        <f>A13&amp;".1"</f>
        <v>2.1</v>
      </c>
      <c r="E14" s="173" t="s">
        <v>218</v>
      </c>
      <c r="F14" s="231" t="s">
        <v>1175</v>
      </c>
      <c r="G14" s="222" t="s">
        <v>1176</v>
      </c>
      <c r="H14" s="156" t="s">
        <v>1175</v>
      </c>
      <c r="I14" s="167"/>
    </row>
    <row r="15" spans="1:9" ht="15" customHeight="1">
      <c r="A15" s="143"/>
      <c r="B15" s="143"/>
      <c r="C15" s="143"/>
      <c r="D15" s="91"/>
      <c r="E15" s="85" t="s">
        <v>145</v>
      </c>
      <c r="F15" s="157"/>
      <c r="G15" s="157"/>
      <c r="H15" s="158"/>
      <c r="I15" s="138"/>
    </row>
    <row r="16" spans="1:9" ht="18.75" customHeight="1">
      <c r="A16" s="143"/>
      <c r="B16" s="143"/>
      <c r="C16" s="143"/>
    </row>
  </sheetData>
  <sheetProtection password="FA9C" sheet="1" objects="1" scenarios="1" formatColumns="0" formatRows="0"/>
  <mergeCells count="6">
    <mergeCell ref="D5:H5"/>
    <mergeCell ref="D6:H6"/>
    <mergeCell ref="A11:A12"/>
    <mergeCell ref="E11:H11"/>
    <mergeCell ref="A13:A14"/>
    <mergeCell ref="E13:H13"/>
  </mergeCells>
  <phoneticPr fontId="8" type="noConversion"/>
  <dataValidations count="2">
    <dataValidation type="textLength" operator="lessThanOrEqual" allowBlank="1" showInputMessage="1" showErrorMessage="1" errorTitle="Ошибка" error="Допускается ввод не более 900 символов!" sqref="H12 F14 F12 E13 H14">
      <formula1>900</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G14 G12"/>
  </dataValidations>
  <hyperlinks>
    <hyperlink ref="H12" location="'Ссылки на публикации'!$H$12" tooltip="Кликните по гиперссылке, чтобы перейти на сайт организации или отредактировать её" display="http://skdtv.ru/"/>
    <hyperlink ref="H14" location="'Ссылки на публикации'!$H$14" tooltip="Кликните по гиперссылке, чтобы перейти на сайт организации или отредактировать её" display="http://skdtv.ru/"/>
  </hyperlinks>
  <printOptions horizontalCentered="1"/>
  <pageMargins left="0.23622047244094491" right="0.23622047244094491" top="0.23622047244094491" bottom="0.23622047244094491" header="0.23622047244094491" footer="0.23622047244094491"/>
  <pageSetup paperSize="9" fitToHeight="0" orientation="landscape" r:id="rId1"/>
  <drawing r:id="rId2"/>
</worksheet>
</file>

<file path=xl/worksheets/sheet11.xml><?xml version="1.0" encoding="utf-8"?>
<worksheet xmlns="http://schemas.openxmlformats.org/spreadsheetml/2006/main" xmlns:r="http://schemas.openxmlformats.org/officeDocument/2006/relationships">
  <sheetPr codeName="ListComm" enableFormatConditionsCalculation="0">
    <tabColor indexed="31"/>
    <pageSetUpPr fitToPage="1"/>
  </sheetPr>
  <dimension ref="A1:E13"/>
  <sheetViews>
    <sheetView showGridLines="0" topLeftCell="C6" zoomScaleNormal="100" workbookViewId="0"/>
  </sheetViews>
  <sheetFormatPr defaultRowHeight="14.25"/>
  <cols>
    <col min="1" max="2" width="9.140625" style="14" hidden="1" customWidth="1"/>
    <col min="3" max="3" width="3.7109375" style="79" bestFit="1" customWidth="1"/>
    <col min="4" max="4" width="6.28515625" style="14" bestFit="1" customWidth="1"/>
    <col min="5" max="5" width="94.85546875" style="14" customWidth="1"/>
    <col min="6" max="16384" width="9.140625" style="14"/>
  </cols>
  <sheetData>
    <row r="1" spans="3:5" hidden="1"/>
    <row r="2" spans="3:5" hidden="1"/>
    <row r="3" spans="3:5" hidden="1"/>
    <row r="4" spans="3:5" hidden="1"/>
    <row r="5" spans="3:5" hidden="1"/>
    <row r="6" spans="3:5">
      <c r="C6" s="80"/>
      <c r="D6" s="15"/>
      <c r="E6" s="15"/>
    </row>
    <row r="7" spans="3:5">
      <c r="C7" s="80"/>
      <c r="D7" s="272" t="s">
        <v>12</v>
      </c>
      <c r="E7" s="272"/>
    </row>
    <row r="8" spans="3:5" ht="24" customHeight="1">
      <c r="C8" s="80"/>
      <c r="D8" s="273" t="str">
        <f>IF(org=0,"Не определено",org)</f>
        <v>Северо-Кавказская дирекция по тепловодоснабжению структурное подразделение Центральной дирекции по тепловодоснабжению - филиала ОАО "РЖД"</v>
      </c>
      <c r="E8" s="273"/>
    </row>
    <row r="9" spans="3:5">
      <c r="C9" s="80"/>
      <c r="D9" s="15"/>
      <c r="E9" s="15"/>
    </row>
    <row r="10" spans="3:5" ht="15.95" customHeight="1" thickBot="1">
      <c r="C10" s="80"/>
      <c r="D10" s="52" t="s">
        <v>60</v>
      </c>
      <c r="E10" s="62" t="s">
        <v>144</v>
      </c>
    </row>
    <row r="11" spans="3:5" ht="15" thickTop="1">
      <c r="C11" s="80"/>
      <c r="D11" s="60" t="s">
        <v>61</v>
      </c>
      <c r="E11" s="61" t="s">
        <v>5</v>
      </c>
    </row>
    <row r="12" spans="3:5" ht="15" hidden="1" customHeight="1">
      <c r="C12" s="80"/>
      <c r="D12" s="92">
        <v>0</v>
      </c>
      <c r="E12" s="93"/>
    </row>
    <row r="13" spans="3:5" ht="12" customHeight="1">
      <c r="C13" s="80"/>
      <c r="D13" s="91"/>
      <c r="E13" s="86" t="s">
        <v>145</v>
      </c>
    </row>
  </sheetData>
  <sheetProtection password="FA9C" sheet="1" objects="1" scenarios="1" formatColumns="0" formatRows="0"/>
  <mergeCells count="2">
    <mergeCell ref="D7:E7"/>
    <mergeCell ref="D8:E8"/>
  </mergeCells>
  <phoneticPr fontId="9" type="noConversion"/>
  <dataValidations count="1">
    <dataValidation type="textLength" operator="lessThanOrEqual" allowBlank="1" showInputMessage="1" showErrorMessage="1" errorTitle="Ошибка" error="Допускается ввод не более 900 символов!" sqref="E12">
      <formula1>900</formula1>
    </dataValidation>
  </dataValidations>
  <pageMargins left="0.75" right="0.75" top="1" bottom="1" header="0.5" footer="0.5"/>
  <pageSetup paperSize="9" scale="74" orientation="portrait" r:id="rId1"/>
  <headerFooter alignWithMargins="0"/>
</worksheet>
</file>

<file path=xl/worksheets/sheet12.xml><?xml version="1.0" encoding="utf-8"?>
<worksheet xmlns="http://schemas.openxmlformats.org/spreadsheetml/2006/main" xmlns:r="http://schemas.openxmlformats.org/officeDocument/2006/relationships">
  <sheetPr codeName="ListCheck" enableFormatConditionsCalculation="0">
    <tabColor indexed="31"/>
  </sheetPr>
  <dimension ref="B2:D5"/>
  <sheetViews>
    <sheetView showGridLines="0" tabSelected="1" zoomScaleNormal="100" workbookViewId="0"/>
  </sheetViews>
  <sheetFormatPr defaultRowHeight="11.25"/>
  <cols>
    <col min="1" max="1" width="4.7109375" style="17" customWidth="1"/>
    <col min="2" max="2" width="27.28515625" style="17" customWidth="1"/>
    <col min="3" max="3" width="103.28515625" style="17" customWidth="1"/>
    <col min="4" max="4" width="17.7109375" style="17" customWidth="1"/>
    <col min="5" max="16384" width="9.140625" style="17"/>
  </cols>
  <sheetData>
    <row r="2" spans="2:4" ht="20.100000000000001" customHeight="1">
      <c r="B2" s="292" t="s">
        <v>13</v>
      </c>
      <c r="C2" s="292"/>
      <c r="D2" s="292"/>
    </row>
    <row r="4" spans="2:4" ht="21.75" customHeight="1" thickBot="1">
      <c r="B4" s="45" t="s">
        <v>58</v>
      </c>
      <c r="C4" s="45" t="s">
        <v>59</v>
      </c>
      <c r="D4" s="45" t="s">
        <v>32</v>
      </c>
    </row>
    <row r="5" spans="2:4" ht="13.5" thickTop="1">
      <c r="B5" s="239" t="s">
        <v>1177</v>
      </c>
      <c r="C5" s="240" t="s">
        <v>1178</v>
      </c>
      <c r="D5" s="241" t="s">
        <v>1179</v>
      </c>
    </row>
  </sheetData>
  <sheetProtection password="FA9C" sheet="1" objects="1" scenarios="1" formatColumns="0" formatRows="0" autoFilter="0"/>
  <autoFilter ref="B4:D4"/>
  <mergeCells count="1">
    <mergeCell ref="B2:D2"/>
  </mergeCells>
  <phoneticPr fontId="9" type="noConversion"/>
  <hyperlinks>
    <hyperlink ref="B5" location="'Стандарты'!G29" tooltip="Предупреждение" display="Стандарты!G29"/>
  </hyperlinks>
  <pageMargins left="0.75" right="0.75" top="1" bottom="1" header="0.5" footer="0.5"/>
  <pageSetup paperSize="9" orientation="portrait" verticalDpi="200" r:id="rId1"/>
  <headerFooter alignWithMargins="0"/>
</worksheet>
</file>

<file path=xl/worksheets/sheet13.xml><?xml version="1.0" encoding="utf-8"?>
<worksheet xmlns="http://schemas.openxmlformats.org/spreadsheetml/2006/main" xmlns:r="http://schemas.openxmlformats.org/officeDocument/2006/relationships">
  <sheetPr codeName="AllSheetsInThisWorkbook" enableFormatConditionsCalculation="0">
    <tabColor indexed="47"/>
  </sheetPr>
  <dimension ref="A1:B271"/>
  <sheetViews>
    <sheetView showGridLines="0" zoomScaleNormal="100" workbookViewId="0"/>
  </sheetViews>
  <sheetFormatPr defaultRowHeight="11.25"/>
  <cols>
    <col min="1" max="1" width="36.28515625" style="2" customWidth="1"/>
    <col min="2" max="2" width="21.140625" style="2" bestFit="1" customWidth="1"/>
    <col min="3" max="16384" width="9.140625" style="1"/>
  </cols>
  <sheetData>
    <row r="1" spans="1:2">
      <c r="A1" s="3" t="s">
        <v>14</v>
      </c>
      <c r="B1" s="3" t="s">
        <v>15</v>
      </c>
    </row>
    <row r="2" spans="1:2">
      <c r="A2" t="s">
        <v>16</v>
      </c>
      <c r="B2" t="s">
        <v>22</v>
      </c>
    </row>
    <row r="3" spans="1:2">
      <c r="A3" t="s">
        <v>35</v>
      </c>
      <c r="B3" t="s">
        <v>38</v>
      </c>
    </row>
    <row r="4" spans="1:2">
      <c r="A4" t="s">
        <v>18</v>
      </c>
      <c r="B4" t="s">
        <v>34</v>
      </c>
    </row>
    <row r="5" spans="1:2">
      <c r="A5" t="s">
        <v>194</v>
      </c>
      <c r="B5" t="s">
        <v>45</v>
      </c>
    </row>
    <row r="6" spans="1:2">
      <c r="A6" t="s">
        <v>209</v>
      </c>
      <c r="B6" t="s">
        <v>19</v>
      </c>
    </row>
    <row r="7" spans="1:2">
      <c r="A7" t="s">
        <v>164</v>
      </c>
      <c r="B7" t="s">
        <v>17</v>
      </c>
    </row>
    <row r="8" spans="1:2">
      <c r="A8" t="s">
        <v>12</v>
      </c>
      <c r="B8" t="s">
        <v>232</v>
      </c>
    </row>
    <row r="9" spans="1:2">
      <c r="A9" t="s">
        <v>20</v>
      </c>
      <c r="B9" t="s">
        <v>233</v>
      </c>
    </row>
    <row r="10" spans="1:2">
      <c r="A10"/>
      <c r="B10" t="s">
        <v>149</v>
      </c>
    </row>
    <row r="11" spans="1:2">
      <c r="A11"/>
      <c r="B11" t="s">
        <v>310</v>
      </c>
    </row>
    <row r="12" spans="1:2">
      <c r="A12"/>
      <c r="B12" t="s">
        <v>36</v>
      </c>
    </row>
    <row r="13" spans="1:2">
      <c r="A13"/>
      <c r="B13" t="s">
        <v>23</v>
      </c>
    </row>
    <row r="14" spans="1:2">
      <c r="A14"/>
      <c r="B14" t="s">
        <v>37</v>
      </c>
    </row>
    <row r="15" spans="1:2">
      <c r="A15"/>
      <c r="B15" t="s">
        <v>21</v>
      </c>
    </row>
    <row r="16" spans="1:2">
      <c r="A16"/>
      <c r="B16" t="s">
        <v>33</v>
      </c>
    </row>
    <row r="17" spans="1:2">
      <c r="A17"/>
      <c r="B17" t="s">
        <v>24</v>
      </c>
    </row>
    <row r="18" spans="1:2">
      <c r="A18"/>
      <c r="B18" t="s">
        <v>182</v>
      </c>
    </row>
    <row r="19" spans="1:2">
      <c r="A19"/>
      <c r="B19" t="s">
        <v>183</v>
      </c>
    </row>
    <row r="20" spans="1:2">
      <c r="A20"/>
      <c r="B20" t="s">
        <v>160</v>
      </c>
    </row>
    <row r="21" spans="1:2">
      <c r="A21"/>
      <c r="B21" t="s">
        <v>147</v>
      </c>
    </row>
    <row r="22" spans="1:2">
      <c r="A22"/>
      <c r="B22" t="s">
        <v>210</v>
      </c>
    </row>
    <row r="23" spans="1:2">
      <c r="A23"/>
      <c r="B23" t="s">
        <v>211</v>
      </c>
    </row>
    <row r="24" spans="1:2">
      <c r="A24"/>
      <c r="B24" t="s">
        <v>148</v>
      </c>
    </row>
    <row r="25" spans="1:2">
      <c r="A25"/>
      <c r="B25"/>
    </row>
    <row r="26" spans="1:2">
      <c r="A26"/>
      <c r="B26"/>
    </row>
    <row r="27" spans="1:2">
      <c r="A27"/>
      <c r="B27"/>
    </row>
    <row r="28" spans="1:2">
      <c r="A28"/>
      <c r="B28"/>
    </row>
    <row r="29" spans="1:2">
      <c r="A29"/>
      <c r="B29"/>
    </row>
    <row r="30" spans="1:2">
      <c r="A30"/>
      <c r="B30"/>
    </row>
    <row r="31" spans="1:2">
      <c r="A31"/>
      <c r="B31"/>
    </row>
    <row r="32" spans="1:2">
      <c r="A32"/>
      <c r="B32"/>
    </row>
    <row r="33" spans="1:2">
      <c r="A33"/>
      <c r="B33"/>
    </row>
    <row r="34" spans="1:2">
      <c r="A34"/>
      <c r="B34"/>
    </row>
    <row r="35" spans="1:2">
      <c r="A35"/>
      <c r="B35"/>
    </row>
    <row r="36" spans="1:2">
      <c r="A36"/>
      <c r="B36"/>
    </row>
    <row r="37" spans="1:2">
      <c r="A37"/>
      <c r="B37"/>
    </row>
    <row r="38" spans="1:2">
      <c r="A38"/>
      <c r="B38"/>
    </row>
    <row r="39" spans="1:2">
      <c r="A39"/>
      <c r="B39"/>
    </row>
    <row r="40" spans="1:2">
      <c r="A40"/>
      <c r="B40"/>
    </row>
    <row r="41" spans="1:2">
      <c r="A41"/>
      <c r="B41"/>
    </row>
    <row r="42" spans="1:2">
      <c r="A42"/>
      <c r="B42"/>
    </row>
    <row r="43" spans="1:2">
      <c r="A43"/>
      <c r="B43"/>
    </row>
    <row r="44" spans="1:2">
      <c r="A44"/>
      <c r="B44"/>
    </row>
    <row r="45" spans="1:2">
      <c r="A45"/>
      <c r="B45"/>
    </row>
    <row r="46" spans="1:2">
      <c r="A46"/>
      <c r="B46"/>
    </row>
    <row r="47" spans="1:2">
      <c r="A47"/>
      <c r="B47"/>
    </row>
    <row r="48" spans="1:2">
      <c r="A48"/>
      <c r="B48"/>
    </row>
    <row r="49" spans="1:2">
      <c r="A49"/>
      <c r="B49"/>
    </row>
    <row r="50" spans="1:2">
      <c r="A50"/>
      <c r="B50"/>
    </row>
    <row r="51" spans="1:2">
      <c r="A51"/>
      <c r="B51"/>
    </row>
    <row r="52" spans="1:2">
      <c r="A52"/>
      <c r="B52"/>
    </row>
    <row r="53" spans="1:2">
      <c r="A53"/>
      <c r="B53"/>
    </row>
    <row r="54" spans="1:2">
      <c r="A54"/>
      <c r="B54"/>
    </row>
    <row r="55" spans="1:2">
      <c r="A55"/>
      <c r="B55"/>
    </row>
    <row r="56" spans="1:2">
      <c r="A56"/>
      <c r="B56"/>
    </row>
    <row r="57" spans="1:2">
      <c r="A57"/>
      <c r="B57"/>
    </row>
    <row r="58" spans="1:2">
      <c r="A58"/>
      <c r="B58"/>
    </row>
    <row r="59" spans="1:2">
      <c r="A59"/>
      <c r="B59"/>
    </row>
    <row r="60" spans="1:2">
      <c r="A60"/>
      <c r="B60"/>
    </row>
    <row r="61" spans="1:2">
      <c r="A61"/>
      <c r="B61"/>
    </row>
    <row r="62" spans="1:2">
      <c r="A62"/>
      <c r="B62"/>
    </row>
    <row r="63" spans="1:2">
      <c r="A63"/>
      <c r="B63"/>
    </row>
    <row r="64" spans="1:2">
      <c r="A64"/>
      <c r="B64"/>
    </row>
    <row r="65" spans="1:2">
      <c r="A65"/>
      <c r="B65"/>
    </row>
    <row r="66" spans="1:2">
      <c r="A66"/>
      <c r="B66"/>
    </row>
    <row r="67" spans="1:2">
      <c r="A67"/>
      <c r="B67"/>
    </row>
    <row r="68" spans="1:2">
      <c r="A68"/>
      <c r="B68"/>
    </row>
    <row r="69" spans="1:2">
      <c r="A69"/>
      <c r="B69"/>
    </row>
    <row r="70" spans="1:2">
      <c r="A70"/>
      <c r="B70"/>
    </row>
    <row r="71" spans="1:2">
      <c r="A71"/>
      <c r="B71"/>
    </row>
    <row r="72" spans="1:2">
      <c r="A72"/>
      <c r="B72"/>
    </row>
    <row r="73" spans="1:2">
      <c r="A73"/>
      <c r="B73"/>
    </row>
    <row r="74" spans="1:2">
      <c r="A74"/>
      <c r="B74"/>
    </row>
    <row r="75" spans="1:2">
      <c r="A75"/>
      <c r="B75"/>
    </row>
    <row r="76" spans="1:2">
      <c r="A76"/>
      <c r="B76"/>
    </row>
    <row r="77" spans="1:2">
      <c r="A77"/>
      <c r="B77"/>
    </row>
    <row r="78" spans="1:2">
      <c r="A78"/>
      <c r="B78"/>
    </row>
    <row r="79" spans="1:2">
      <c r="A79"/>
      <c r="B79"/>
    </row>
    <row r="80" spans="1:2">
      <c r="A80"/>
      <c r="B80"/>
    </row>
    <row r="81" spans="1:2">
      <c r="A81"/>
      <c r="B81"/>
    </row>
    <row r="82" spans="1:2">
      <c r="A82"/>
      <c r="B82"/>
    </row>
    <row r="83" spans="1:2">
      <c r="A83"/>
      <c r="B83"/>
    </row>
    <row r="84" spans="1:2">
      <c r="A84"/>
      <c r="B84"/>
    </row>
    <row r="85" spans="1:2">
      <c r="A85"/>
      <c r="B85"/>
    </row>
    <row r="86" spans="1:2">
      <c r="A86"/>
      <c r="B86"/>
    </row>
    <row r="87" spans="1:2">
      <c r="A87"/>
      <c r="B87"/>
    </row>
    <row r="88" spans="1:2">
      <c r="A88"/>
      <c r="B88"/>
    </row>
    <row r="89" spans="1:2">
      <c r="A89"/>
      <c r="B89"/>
    </row>
    <row r="90" spans="1:2">
      <c r="A90"/>
      <c r="B90"/>
    </row>
    <row r="91" spans="1:2">
      <c r="A91"/>
      <c r="B91"/>
    </row>
    <row r="92" spans="1:2">
      <c r="A92"/>
      <c r="B92"/>
    </row>
    <row r="93" spans="1:2">
      <c r="A93"/>
      <c r="B93"/>
    </row>
    <row r="94" spans="1:2">
      <c r="A94"/>
      <c r="B94"/>
    </row>
    <row r="95" spans="1:2">
      <c r="A95"/>
      <c r="B95"/>
    </row>
    <row r="96" spans="1:2">
      <c r="A96"/>
      <c r="B96"/>
    </row>
    <row r="97" spans="1:2">
      <c r="A97"/>
      <c r="B97"/>
    </row>
    <row r="98" spans="1:2">
      <c r="A98"/>
      <c r="B98"/>
    </row>
    <row r="99" spans="1:2">
      <c r="A99"/>
      <c r="B99"/>
    </row>
    <row r="100" spans="1:2">
      <c r="A100"/>
      <c r="B100"/>
    </row>
    <row r="101" spans="1:2">
      <c r="A101"/>
      <c r="B101"/>
    </row>
    <row r="102" spans="1:2">
      <c r="A102"/>
      <c r="B102"/>
    </row>
    <row r="103" spans="1:2">
      <c r="A103"/>
      <c r="B103"/>
    </row>
    <row r="104" spans="1:2">
      <c r="A104"/>
      <c r="B104"/>
    </row>
    <row r="105" spans="1:2">
      <c r="A105"/>
      <c r="B105"/>
    </row>
    <row r="106" spans="1:2">
      <c r="A106"/>
      <c r="B106"/>
    </row>
    <row r="107" spans="1:2">
      <c r="A107"/>
      <c r="B107"/>
    </row>
    <row r="108" spans="1:2">
      <c r="A108"/>
      <c r="B108"/>
    </row>
    <row r="109" spans="1:2">
      <c r="A109"/>
      <c r="B109"/>
    </row>
    <row r="110" spans="1:2">
      <c r="A110"/>
      <c r="B110"/>
    </row>
    <row r="111" spans="1:2">
      <c r="A111"/>
      <c r="B111"/>
    </row>
    <row r="112" spans="1:2">
      <c r="A112"/>
      <c r="B112"/>
    </row>
    <row r="113" spans="1:2">
      <c r="A113"/>
      <c r="B113"/>
    </row>
    <row r="114" spans="1:2">
      <c r="A114"/>
      <c r="B114"/>
    </row>
    <row r="115" spans="1:2">
      <c r="A115"/>
      <c r="B115"/>
    </row>
    <row r="116" spans="1:2">
      <c r="A116"/>
      <c r="B116"/>
    </row>
    <row r="117" spans="1:2">
      <c r="A117"/>
      <c r="B117"/>
    </row>
    <row r="118" spans="1:2">
      <c r="A118"/>
      <c r="B118"/>
    </row>
    <row r="119" spans="1:2">
      <c r="A119"/>
      <c r="B119"/>
    </row>
    <row r="120" spans="1:2">
      <c r="A120"/>
      <c r="B120"/>
    </row>
    <row r="121" spans="1:2">
      <c r="A121"/>
      <c r="B121"/>
    </row>
    <row r="122" spans="1:2">
      <c r="A122"/>
      <c r="B122"/>
    </row>
    <row r="123" spans="1:2">
      <c r="A123"/>
      <c r="B123"/>
    </row>
    <row r="124" spans="1:2">
      <c r="A124"/>
      <c r="B124"/>
    </row>
    <row r="125" spans="1:2">
      <c r="A125"/>
      <c r="B125"/>
    </row>
    <row r="126" spans="1:2">
      <c r="A126"/>
      <c r="B126"/>
    </row>
    <row r="127" spans="1:2">
      <c r="A127"/>
      <c r="B127"/>
    </row>
    <row r="128" spans="1:2">
      <c r="A128"/>
      <c r="B128"/>
    </row>
    <row r="129" spans="1:2">
      <c r="A129"/>
      <c r="B129"/>
    </row>
    <row r="130" spans="1:2">
      <c r="A130"/>
      <c r="B130"/>
    </row>
    <row r="131" spans="1:2">
      <c r="A131"/>
      <c r="B131"/>
    </row>
    <row r="132" spans="1:2">
      <c r="A132"/>
      <c r="B132"/>
    </row>
    <row r="133" spans="1:2">
      <c r="A133"/>
      <c r="B133"/>
    </row>
    <row r="134" spans="1:2">
      <c r="A134"/>
      <c r="B134"/>
    </row>
    <row r="135" spans="1:2">
      <c r="A135"/>
      <c r="B135"/>
    </row>
    <row r="136" spans="1:2">
      <c r="A136"/>
      <c r="B136"/>
    </row>
    <row r="137" spans="1:2">
      <c r="A137"/>
      <c r="B137"/>
    </row>
    <row r="138" spans="1:2">
      <c r="A138"/>
      <c r="B138"/>
    </row>
    <row r="139" spans="1:2">
      <c r="A139"/>
      <c r="B139"/>
    </row>
    <row r="140" spans="1:2">
      <c r="A140"/>
      <c r="B140"/>
    </row>
    <row r="141" spans="1:2">
      <c r="A141"/>
      <c r="B141"/>
    </row>
    <row r="142" spans="1:2">
      <c r="A142"/>
      <c r="B142"/>
    </row>
    <row r="143" spans="1:2">
      <c r="A143"/>
      <c r="B143"/>
    </row>
    <row r="144" spans="1:2">
      <c r="A144"/>
      <c r="B144"/>
    </row>
    <row r="145" spans="1:2">
      <c r="A145"/>
      <c r="B145"/>
    </row>
    <row r="146" spans="1:2">
      <c r="A146"/>
      <c r="B146"/>
    </row>
    <row r="147" spans="1:2">
      <c r="A147"/>
      <c r="B147"/>
    </row>
    <row r="148" spans="1:2">
      <c r="A148"/>
      <c r="B148"/>
    </row>
    <row r="149" spans="1:2">
      <c r="A149"/>
      <c r="B149"/>
    </row>
    <row r="150" spans="1:2">
      <c r="A150"/>
      <c r="B150"/>
    </row>
    <row r="151" spans="1:2">
      <c r="A151"/>
      <c r="B151"/>
    </row>
    <row r="152" spans="1:2">
      <c r="A152"/>
      <c r="B152"/>
    </row>
    <row r="153" spans="1:2">
      <c r="A153"/>
      <c r="B153"/>
    </row>
    <row r="154" spans="1:2">
      <c r="A154"/>
      <c r="B154"/>
    </row>
    <row r="155" spans="1:2">
      <c r="A155"/>
      <c r="B155"/>
    </row>
    <row r="156" spans="1:2">
      <c r="A156"/>
      <c r="B156"/>
    </row>
    <row r="157" spans="1:2">
      <c r="A157"/>
      <c r="B157"/>
    </row>
    <row r="158" spans="1:2">
      <c r="A158"/>
      <c r="B158"/>
    </row>
    <row r="159" spans="1:2">
      <c r="A159"/>
      <c r="B159"/>
    </row>
    <row r="160" spans="1:2">
      <c r="A160"/>
      <c r="B160"/>
    </row>
    <row r="161" spans="1:2">
      <c r="A161"/>
      <c r="B161"/>
    </row>
    <row r="162" spans="1:2">
      <c r="A162"/>
      <c r="B162"/>
    </row>
    <row r="163" spans="1:2">
      <c r="A163"/>
      <c r="B163"/>
    </row>
    <row r="164" spans="1:2">
      <c r="A164"/>
      <c r="B164"/>
    </row>
    <row r="165" spans="1:2">
      <c r="A165"/>
      <c r="B165"/>
    </row>
    <row r="166" spans="1:2">
      <c r="A166"/>
      <c r="B166"/>
    </row>
    <row r="167" spans="1:2">
      <c r="A167"/>
      <c r="B167"/>
    </row>
    <row r="168" spans="1:2">
      <c r="A168"/>
      <c r="B168"/>
    </row>
    <row r="169" spans="1:2">
      <c r="A169"/>
      <c r="B169"/>
    </row>
    <row r="170" spans="1:2">
      <c r="A170"/>
      <c r="B170"/>
    </row>
    <row r="171" spans="1:2">
      <c r="A171"/>
      <c r="B171"/>
    </row>
    <row r="172" spans="1:2">
      <c r="A172"/>
      <c r="B172"/>
    </row>
    <row r="173" spans="1:2">
      <c r="A173"/>
      <c r="B173"/>
    </row>
    <row r="174" spans="1:2">
      <c r="A174"/>
      <c r="B174"/>
    </row>
    <row r="175" spans="1:2">
      <c r="A175"/>
      <c r="B175"/>
    </row>
    <row r="176" spans="1:2">
      <c r="A176"/>
      <c r="B176"/>
    </row>
    <row r="177" spans="1:2">
      <c r="A177"/>
      <c r="B177"/>
    </row>
    <row r="178" spans="1:2">
      <c r="A178"/>
      <c r="B178"/>
    </row>
    <row r="179" spans="1:2">
      <c r="A179"/>
      <c r="B179"/>
    </row>
    <row r="180" spans="1:2">
      <c r="A180"/>
      <c r="B180"/>
    </row>
    <row r="181" spans="1:2">
      <c r="A181"/>
      <c r="B181"/>
    </row>
    <row r="182" spans="1:2">
      <c r="A182"/>
      <c r="B182"/>
    </row>
    <row r="183" spans="1:2">
      <c r="A183"/>
      <c r="B183"/>
    </row>
    <row r="184" spans="1:2">
      <c r="A184"/>
      <c r="B184"/>
    </row>
    <row r="185" spans="1:2">
      <c r="A185"/>
      <c r="B185"/>
    </row>
    <row r="186" spans="1:2">
      <c r="A186"/>
      <c r="B186"/>
    </row>
    <row r="187" spans="1:2">
      <c r="A187"/>
      <c r="B187"/>
    </row>
    <row r="188" spans="1:2">
      <c r="A188"/>
      <c r="B188"/>
    </row>
    <row r="189" spans="1:2">
      <c r="A189"/>
      <c r="B189"/>
    </row>
    <row r="190" spans="1:2">
      <c r="A190"/>
      <c r="B190"/>
    </row>
    <row r="191" spans="1:2">
      <c r="A191"/>
      <c r="B191"/>
    </row>
    <row r="192" spans="1:2">
      <c r="A192"/>
      <c r="B192"/>
    </row>
    <row r="193" spans="1:2">
      <c r="A193"/>
      <c r="B193"/>
    </row>
    <row r="194" spans="1:2">
      <c r="A194"/>
      <c r="B194"/>
    </row>
    <row r="195" spans="1:2">
      <c r="A195"/>
      <c r="B195"/>
    </row>
    <row r="196" spans="1:2">
      <c r="A196"/>
      <c r="B196"/>
    </row>
    <row r="197" spans="1:2">
      <c r="A197"/>
      <c r="B197"/>
    </row>
    <row r="198" spans="1:2">
      <c r="A198"/>
      <c r="B198"/>
    </row>
    <row r="199" spans="1:2">
      <c r="A199"/>
      <c r="B199"/>
    </row>
    <row r="200" spans="1:2">
      <c r="A200"/>
      <c r="B200"/>
    </row>
    <row r="201" spans="1:2">
      <c r="A201"/>
      <c r="B201"/>
    </row>
    <row r="202" spans="1:2">
      <c r="A202"/>
      <c r="B202"/>
    </row>
    <row r="203" spans="1:2">
      <c r="A203"/>
      <c r="B203"/>
    </row>
    <row r="204" spans="1:2">
      <c r="A204"/>
      <c r="B204"/>
    </row>
    <row r="205" spans="1:2">
      <c r="A205"/>
      <c r="B205"/>
    </row>
    <row r="206" spans="1:2">
      <c r="A206"/>
      <c r="B206"/>
    </row>
    <row r="207" spans="1:2">
      <c r="A207"/>
      <c r="B207"/>
    </row>
    <row r="208" spans="1:2">
      <c r="A208"/>
      <c r="B208"/>
    </row>
    <row r="209" spans="1:2">
      <c r="A209"/>
      <c r="B209"/>
    </row>
    <row r="210" spans="1:2">
      <c r="A210"/>
      <c r="B210"/>
    </row>
    <row r="211" spans="1:2">
      <c r="A211"/>
      <c r="B211"/>
    </row>
    <row r="212" spans="1:2">
      <c r="A212"/>
      <c r="B212"/>
    </row>
    <row r="213" spans="1:2">
      <c r="A213"/>
      <c r="B213"/>
    </row>
    <row r="214" spans="1:2">
      <c r="A214"/>
      <c r="B214"/>
    </row>
    <row r="215" spans="1:2">
      <c r="A215"/>
      <c r="B215"/>
    </row>
    <row r="216" spans="1:2">
      <c r="A216"/>
      <c r="B216"/>
    </row>
    <row r="217" spans="1:2">
      <c r="A217"/>
      <c r="B217"/>
    </row>
    <row r="218" spans="1:2">
      <c r="A218"/>
      <c r="B218"/>
    </row>
    <row r="219" spans="1:2">
      <c r="A219"/>
      <c r="B219"/>
    </row>
    <row r="220" spans="1:2">
      <c r="A220"/>
      <c r="B220"/>
    </row>
    <row r="221" spans="1:2">
      <c r="A221"/>
      <c r="B221"/>
    </row>
    <row r="222" spans="1:2">
      <c r="A222"/>
      <c r="B222"/>
    </row>
    <row r="223" spans="1:2">
      <c r="A223"/>
      <c r="B223"/>
    </row>
    <row r="224" spans="1:2">
      <c r="A224"/>
      <c r="B224"/>
    </row>
    <row r="225" spans="1:2">
      <c r="A225"/>
      <c r="B225"/>
    </row>
    <row r="226" spans="1:2">
      <c r="A226"/>
      <c r="B226"/>
    </row>
    <row r="227" spans="1:2">
      <c r="A227"/>
      <c r="B227"/>
    </row>
    <row r="228" spans="1:2">
      <c r="A228"/>
      <c r="B228"/>
    </row>
    <row r="229" spans="1:2">
      <c r="A229"/>
      <c r="B229"/>
    </row>
    <row r="230" spans="1:2">
      <c r="A230"/>
      <c r="B230"/>
    </row>
    <row r="231" spans="1:2">
      <c r="A231"/>
      <c r="B231"/>
    </row>
    <row r="232" spans="1:2">
      <c r="A232"/>
      <c r="B232"/>
    </row>
    <row r="233" spans="1:2">
      <c r="A233"/>
      <c r="B233"/>
    </row>
    <row r="234" spans="1:2">
      <c r="A234"/>
      <c r="B234"/>
    </row>
    <row r="235" spans="1:2">
      <c r="A235"/>
      <c r="B235"/>
    </row>
    <row r="236" spans="1:2">
      <c r="A236"/>
      <c r="B236"/>
    </row>
    <row r="237" spans="1:2">
      <c r="A237"/>
      <c r="B237"/>
    </row>
    <row r="238" spans="1:2">
      <c r="A238"/>
      <c r="B238"/>
    </row>
    <row r="239" spans="1:2">
      <c r="A239"/>
      <c r="B239"/>
    </row>
    <row r="240" spans="1:2">
      <c r="A240"/>
      <c r="B240"/>
    </row>
    <row r="241" spans="1:2">
      <c r="A241"/>
      <c r="B241"/>
    </row>
    <row r="242" spans="1:2">
      <c r="A242"/>
      <c r="B242"/>
    </row>
    <row r="243" spans="1:2">
      <c r="A243"/>
      <c r="B243"/>
    </row>
    <row r="244" spans="1:2">
      <c r="A244"/>
      <c r="B244"/>
    </row>
    <row r="245" spans="1:2">
      <c r="A245"/>
      <c r="B245"/>
    </row>
    <row r="246" spans="1:2">
      <c r="A246"/>
      <c r="B246"/>
    </row>
    <row r="247" spans="1:2">
      <c r="A247"/>
      <c r="B247"/>
    </row>
    <row r="248" spans="1:2">
      <c r="A248"/>
      <c r="B248"/>
    </row>
    <row r="249" spans="1:2">
      <c r="A249"/>
      <c r="B249"/>
    </row>
    <row r="250" spans="1:2">
      <c r="A250"/>
      <c r="B250"/>
    </row>
    <row r="251" spans="1:2">
      <c r="A251"/>
      <c r="B251"/>
    </row>
    <row r="252" spans="1:2">
      <c r="A252"/>
      <c r="B252"/>
    </row>
    <row r="253" spans="1:2">
      <c r="A253"/>
      <c r="B253"/>
    </row>
    <row r="254" spans="1:2">
      <c r="A254"/>
      <c r="B254"/>
    </row>
    <row r="255" spans="1:2">
      <c r="A255"/>
      <c r="B255"/>
    </row>
    <row r="256" spans="1:2">
      <c r="A256"/>
      <c r="B256"/>
    </row>
    <row r="257" spans="1:2">
      <c r="A257"/>
      <c r="B257"/>
    </row>
    <row r="258" spans="1:2">
      <c r="A258"/>
      <c r="B258"/>
    </row>
    <row r="259" spans="1:2">
      <c r="A259"/>
      <c r="B259"/>
    </row>
    <row r="260" spans="1:2">
      <c r="A260"/>
      <c r="B260"/>
    </row>
    <row r="261" spans="1:2">
      <c r="A261"/>
      <c r="B261"/>
    </row>
    <row r="262" spans="1:2">
      <c r="A262"/>
      <c r="B262"/>
    </row>
    <row r="263" spans="1:2">
      <c r="A263"/>
      <c r="B263"/>
    </row>
    <row r="264" spans="1:2">
      <c r="A264"/>
      <c r="B264"/>
    </row>
    <row r="265" spans="1:2">
      <c r="A265"/>
      <c r="B265"/>
    </row>
    <row r="266" spans="1:2">
      <c r="A266"/>
      <c r="B266"/>
    </row>
    <row r="267" spans="1:2">
      <c r="A267"/>
      <c r="B267"/>
    </row>
    <row r="268" spans="1:2">
      <c r="A268"/>
      <c r="B268"/>
    </row>
    <row r="269" spans="1:2">
      <c r="A269"/>
      <c r="B269"/>
    </row>
    <row r="270" spans="1:2">
      <c r="A270"/>
      <c r="B270"/>
    </row>
    <row r="271" spans="1:2">
      <c r="A271"/>
      <c r="B271"/>
    </row>
  </sheetData>
  <sheetProtection formatColumns="0" formatRows="0"/>
  <phoneticPr fontId="8" type="noConversion"/>
  <pageMargins left="0.75" right="0.75" top="1" bottom="1" header="0.5" footer="0.5"/>
  <pageSetup paperSize="9" orientation="portrait" r:id="rId1"/>
  <headerFooter alignWithMargins="0"/>
  <legacyDrawing r:id="rId2"/>
  <controls>
    <control shapeId="41985" r:id="rId3" name="cmdGetListAllSheets"/>
  </controls>
</worksheet>
</file>

<file path=xl/worksheets/sheet14.xml><?xml version="1.0" encoding="utf-8"?>
<worksheet xmlns="http://schemas.openxmlformats.org/spreadsheetml/2006/main" xmlns:r="http://schemas.openxmlformats.org/officeDocument/2006/relationships">
  <sheetPr codeName="TEHSHEET" enableFormatConditionsCalculation="0">
    <tabColor indexed="47"/>
  </sheetPr>
  <dimension ref="A1:W85"/>
  <sheetViews>
    <sheetView showGridLines="0" zoomScaleNormal="100" workbookViewId="0"/>
  </sheetViews>
  <sheetFormatPr defaultRowHeight="11.25"/>
  <cols>
    <col min="1" max="1" width="32.5703125" style="7" bestFit="1" customWidth="1"/>
    <col min="3" max="4" width="9.140625" style="68"/>
    <col min="5" max="5" width="9.140625" style="5"/>
    <col min="6" max="6" width="11.140625" style="5" customWidth="1"/>
    <col min="7" max="7" width="31.42578125" style="5" bestFit="1" customWidth="1"/>
    <col min="8" max="8" width="35.28515625" style="5" customWidth="1"/>
    <col min="9" max="9" width="14.5703125" style="5" bestFit="1" customWidth="1"/>
    <col min="10" max="10" width="26.85546875" style="5" customWidth="1"/>
    <col min="11" max="11" width="50" style="139" bestFit="1" customWidth="1"/>
    <col min="12" max="12" width="26.85546875" style="5" customWidth="1"/>
    <col min="13" max="13" width="9.140625" style="5"/>
    <col min="14" max="14" width="26.28515625" style="98" customWidth="1"/>
    <col min="15" max="15" width="29.140625" style="99" customWidth="1"/>
    <col min="16" max="17" width="9.140625" style="5"/>
    <col min="18" max="18" width="32.5703125" style="5" customWidth="1"/>
    <col min="19" max="19" width="46.42578125" style="5" bestFit="1" customWidth="1"/>
    <col min="20" max="23" width="21" style="5" customWidth="1"/>
    <col min="24" max="16384" width="9.140625" style="5"/>
  </cols>
  <sheetData>
    <row r="1" spans="1:23" s="66" customFormat="1" ht="51">
      <c r="A1" s="65" t="s">
        <v>27</v>
      </c>
      <c r="B1" s="64"/>
      <c r="C1" s="65" t="s">
        <v>49</v>
      </c>
      <c r="D1" s="65" t="s">
        <v>46</v>
      </c>
      <c r="E1" s="65" t="s">
        <v>168</v>
      </c>
      <c r="F1" s="65" t="s">
        <v>227</v>
      </c>
      <c r="G1" s="65" t="s">
        <v>186</v>
      </c>
      <c r="H1" s="65" t="s">
        <v>341</v>
      </c>
      <c r="I1" s="65" t="s">
        <v>221</v>
      </c>
      <c r="J1" s="65" t="s">
        <v>263</v>
      </c>
      <c r="K1" s="65" t="s">
        <v>295</v>
      </c>
      <c r="N1" s="65" t="s">
        <v>222</v>
      </c>
      <c r="O1" s="97" t="s">
        <v>257</v>
      </c>
      <c r="S1" s="65" t="s">
        <v>273</v>
      </c>
      <c r="T1" s="295" t="s">
        <v>274</v>
      </c>
      <c r="U1" s="293" t="s">
        <v>275</v>
      </c>
      <c r="V1" s="294"/>
      <c r="W1" s="295" t="s">
        <v>276</v>
      </c>
    </row>
    <row r="2" spans="1:23" ht="25.5">
      <c r="A2" s="6" t="s">
        <v>69</v>
      </c>
      <c r="C2" s="67">
        <v>2013</v>
      </c>
      <c r="D2" s="67" t="s">
        <v>47</v>
      </c>
      <c r="E2" s="70" t="s">
        <v>169</v>
      </c>
      <c r="F2" s="70" t="s">
        <v>228</v>
      </c>
      <c r="G2" s="70" t="s">
        <v>184</v>
      </c>
      <c r="H2" s="70" t="s">
        <v>188</v>
      </c>
      <c r="I2" s="70" t="s">
        <v>61</v>
      </c>
      <c r="J2" s="70" t="s">
        <v>264</v>
      </c>
      <c r="K2" s="70" t="s">
        <v>296</v>
      </c>
      <c r="N2" s="65" t="s">
        <v>223</v>
      </c>
      <c r="O2" s="97" t="s">
        <v>258</v>
      </c>
      <c r="T2" s="296"/>
      <c r="U2" s="132" t="str">
        <f>IF(group_rates=$S$6,"нагрузка","потребление")</f>
        <v>потребление</v>
      </c>
      <c r="V2" s="132" t="str">
        <f>IF(group_rates=$S$6,"протяженность сети","содержание")</f>
        <v>содержание</v>
      </c>
      <c r="W2" s="296"/>
    </row>
    <row r="3" spans="1:23" ht="25.5">
      <c r="A3" s="6" t="s">
        <v>70</v>
      </c>
      <c r="C3" s="67">
        <v>2014</v>
      </c>
      <c r="D3" s="67" t="s">
        <v>48</v>
      </c>
      <c r="E3" s="70" t="s">
        <v>170</v>
      </c>
      <c r="F3" s="70" t="s">
        <v>229</v>
      </c>
      <c r="G3" s="70" t="s">
        <v>185</v>
      </c>
      <c r="H3" s="70" t="s">
        <v>189</v>
      </c>
      <c r="I3" s="70" t="s">
        <v>5</v>
      </c>
      <c r="J3" s="70" t="s">
        <v>261</v>
      </c>
      <c r="K3" s="70" t="s">
        <v>298</v>
      </c>
      <c r="N3" s="65" t="s">
        <v>224</v>
      </c>
      <c r="O3" s="97" t="s">
        <v>259</v>
      </c>
      <c r="S3" s="65" t="s">
        <v>303</v>
      </c>
      <c r="T3" s="70" t="s">
        <v>277</v>
      </c>
      <c r="U3" s="70" t="s">
        <v>277</v>
      </c>
      <c r="V3" s="70" t="s">
        <v>328</v>
      </c>
      <c r="W3" s="70" t="s">
        <v>279</v>
      </c>
    </row>
    <row r="4" spans="1:23" ht="56.25">
      <c r="A4" s="6" t="s">
        <v>71</v>
      </c>
      <c r="C4" s="67">
        <v>2015</v>
      </c>
      <c r="E4" s="70" t="s">
        <v>171</v>
      </c>
      <c r="F4" s="70" t="s">
        <v>230</v>
      </c>
      <c r="H4" s="70" t="s">
        <v>190</v>
      </c>
      <c r="I4" s="70" t="s">
        <v>6</v>
      </c>
      <c r="J4" s="70" t="s">
        <v>262</v>
      </c>
      <c r="K4" s="70" t="s">
        <v>299</v>
      </c>
      <c r="N4" s="65" t="s">
        <v>225</v>
      </c>
      <c r="O4" s="97" t="s">
        <v>260</v>
      </c>
      <c r="S4" s="70" t="s">
        <v>335</v>
      </c>
      <c r="T4" s="187" t="s">
        <v>277</v>
      </c>
      <c r="U4" s="187" t="s">
        <v>277</v>
      </c>
      <c r="V4" s="187" t="s">
        <v>328</v>
      </c>
      <c r="W4" s="187" t="s">
        <v>279</v>
      </c>
    </row>
    <row r="5" spans="1:23" ht="25.5">
      <c r="A5" s="6" t="s">
        <v>72</v>
      </c>
      <c r="C5" s="67">
        <v>2016</v>
      </c>
      <c r="E5" s="70" t="s">
        <v>172</v>
      </c>
      <c r="F5" s="70" t="s">
        <v>231</v>
      </c>
      <c r="I5" s="70" t="s">
        <v>7</v>
      </c>
      <c r="K5" s="70" t="s">
        <v>297</v>
      </c>
      <c r="N5" s="65" t="s">
        <v>226</v>
      </c>
      <c r="O5" s="97" t="s">
        <v>256</v>
      </c>
      <c r="S5" s="70" t="s">
        <v>336</v>
      </c>
      <c r="T5" s="187" t="s">
        <v>277</v>
      </c>
      <c r="U5" s="187" t="s">
        <v>277</v>
      </c>
      <c r="V5" s="187" t="s">
        <v>328</v>
      </c>
      <c r="W5" s="187" t="s">
        <v>279</v>
      </c>
    </row>
    <row r="6" spans="1:23" ht="38.25">
      <c r="A6" s="6" t="s">
        <v>73</v>
      </c>
      <c r="C6" s="67">
        <v>2017</v>
      </c>
      <c r="E6" s="70" t="s">
        <v>173</v>
      </c>
      <c r="F6" s="100"/>
      <c r="H6" s="65" t="s">
        <v>342</v>
      </c>
      <c r="I6" s="70" t="s">
        <v>28</v>
      </c>
      <c r="K6" s="139" t="s">
        <v>358</v>
      </c>
      <c r="N6" s="5"/>
      <c r="O6" s="5"/>
      <c r="S6" s="70" t="s">
        <v>337</v>
      </c>
      <c r="T6" s="187" t="s">
        <v>278</v>
      </c>
      <c r="U6" s="187" t="s">
        <v>329</v>
      </c>
      <c r="V6" s="187" t="s">
        <v>330</v>
      </c>
      <c r="W6" s="187" t="s">
        <v>279</v>
      </c>
    </row>
    <row r="7" spans="1:23" ht="22.5">
      <c r="A7" s="6" t="s">
        <v>74</v>
      </c>
      <c r="E7" s="70" t="s">
        <v>174</v>
      </c>
      <c r="F7" s="100"/>
      <c r="H7" s="70" t="s">
        <v>324</v>
      </c>
      <c r="I7" s="70" t="s">
        <v>29</v>
      </c>
      <c r="K7" s="139" t="s">
        <v>359</v>
      </c>
      <c r="N7" s="5"/>
      <c r="O7" s="5"/>
    </row>
    <row r="8" spans="1:23" ht="22.5">
      <c r="A8" s="6" t="s">
        <v>75</v>
      </c>
      <c r="E8" s="70" t="s">
        <v>175</v>
      </c>
      <c r="F8" s="100"/>
      <c r="H8" s="70" t="s">
        <v>325</v>
      </c>
      <c r="I8" s="70" t="s">
        <v>165</v>
      </c>
    </row>
    <row r="9" spans="1:23">
      <c r="A9" s="6" t="s">
        <v>76</v>
      </c>
      <c r="E9" s="70" t="s">
        <v>176</v>
      </c>
      <c r="F9" s="100"/>
      <c r="I9" s="70" t="s">
        <v>166</v>
      </c>
    </row>
    <row r="10" spans="1:23" ht="38.25">
      <c r="A10" s="6" t="s">
        <v>77</v>
      </c>
      <c r="E10" s="70" t="s">
        <v>177</v>
      </c>
      <c r="F10" s="100"/>
      <c r="H10" s="65" t="s">
        <v>343</v>
      </c>
      <c r="I10" s="70" t="s">
        <v>195</v>
      </c>
    </row>
    <row r="11" spans="1:23" ht="22.5">
      <c r="A11" s="6" t="s">
        <v>78</v>
      </c>
      <c r="E11" s="70" t="s">
        <v>178</v>
      </c>
      <c r="F11" s="100"/>
      <c r="H11" s="70" t="s">
        <v>326</v>
      </c>
      <c r="I11" s="70" t="s">
        <v>196</v>
      </c>
    </row>
    <row r="12" spans="1:23">
      <c r="A12" s="6" t="s">
        <v>25</v>
      </c>
      <c r="E12" s="70" t="s">
        <v>179</v>
      </c>
      <c r="F12" s="100"/>
      <c r="I12" s="70" t="s">
        <v>197</v>
      </c>
    </row>
    <row r="13" spans="1:23">
      <c r="A13" s="6" t="s">
        <v>79</v>
      </c>
      <c r="E13" s="70" t="s">
        <v>180</v>
      </c>
      <c r="F13" s="100"/>
      <c r="I13" s="70" t="s">
        <v>198</v>
      </c>
    </row>
    <row r="14" spans="1:23">
      <c r="A14" s="6" t="s">
        <v>26</v>
      </c>
      <c r="I14" s="70" t="s">
        <v>199</v>
      </c>
    </row>
    <row r="15" spans="1:23">
      <c r="A15" s="6" t="s">
        <v>80</v>
      </c>
      <c r="I15" s="70" t="s">
        <v>200</v>
      </c>
    </row>
    <row r="16" spans="1:23">
      <c r="A16" s="6" t="s">
        <v>81</v>
      </c>
      <c r="I16" s="70" t="s">
        <v>201</v>
      </c>
    </row>
    <row r="17" spans="1:9">
      <c r="A17" s="6" t="s">
        <v>82</v>
      </c>
      <c r="I17" s="70" t="s">
        <v>202</v>
      </c>
    </row>
    <row r="18" spans="1:9">
      <c r="A18" s="6" t="s">
        <v>83</v>
      </c>
      <c r="I18" s="70" t="s">
        <v>203</v>
      </c>
    </row>
    <row r="19" spans="1:9">
      <c r="A19" s="6" t="s">
        <v>84</v>
      </c>
      <c r="I19" s="70" t="s">
        <v>204</v>
      </c>
    </row>
    <row r="20" spans="1:9">
      <c r="A20" s="6" t="s">
        <v>85</v>
      </c>
      <c r="I20" s="70" t="s">
        <v>205</v>
      </c>
    </row>
    <row r="21" spans="1:9">
      <c r="A21" s="6" t="s">
        <v>86</v>
      </c>
      <c r="I21" s="70" t="s">
        <v>206</v>
      </c>
    </row>
    <row r="22" spans="1:9">
      <c r="A22" s="6" t="s">
        <v>87</v>
      </c>
    </row>
    <row r="23" spans="1:9">
      <c r="A23" s="6" t="s">
        <v>88</v>
      </c>
    </row>
    <row r="24" spans="1:9">
      <c r="A24" s="6" t="s">
        <v>89</v>
      </c>
    </row>
    <row r="25" spans="1:9">
      <c r="A25" s="6" t="s">
        <v>90</v>
      </c>
    </row>
    <row r="26" spans="1:9">
      <c r="A26" s="6" t="s">
        <v>91</v>
      </c>
    </row>
    <row r="27" spans="1:9">
      <c r="A27" s="6" t="s">
        <v>92</v>
      </c>
    </row>
    <row r="28" spans="1:9">
      <c r="A28" s="6" t="s">
        <v>93</v>
      </c>
    </row>
    <row r="29" spans="1:9">
      <c r="A29" s="6" t="s">
        <v>94</v>
      </c>
    </row>
    <row r="30" spans="1:9">
      <c r="A30" s="6" t="s">
        <v>95</v>
      </c>
    </row>
    <row r="31" spans="1:9">
      <c r="A31" s="6" t="s">
        <v>96</v>
      </c>
    </row>
    <row r="32" spans="1:9">
      <c r="A32" s="6" t="s">
        <v>97</v>
      </c>
    </row>
    <row r="33" spans="1:1">
      <c r="A33" s="6" t="s">
        <v>98</v>
      </c>
    </row>
    <row r="34" spans="1:1">
      <c r="A34" s="6" t="s">
        <v>99</v>
      </c>
    </row>
    <row r="35" spans="1:1">
      <c r="A35" s="6" t="s">
        <v>63</v>
      </c>
    </row>
    <row r="36" spans="1:1">
      <c r="A36" s="6" t="s">
        <v>64</v>
      </c>
    </row>
    <row r="37" spans="1:1">
      <c r="A37" s="6" t="s">
        <v>65</v>
      </c>
    </row>
    <row r="38" spans="1:1">
      <c r="A38" s="6" t="s">
        <v>66</v>
      </c>
    </row>
    <row r="39" spans="1:1">
      <c r="A39" s="6" t="s">
        <v>67</v>
      </c>
    </row>
    <row r="40" spans="1:1">
      <c r="A40" s="6" t="s">
        <v>68</v>
      </c>
    </row>
    <row r="41" spans="1:1">
      <c r="A41" s="6" t="s">
        <v>100</v>
      </c>
    </row>
    <row r="42" spans="1:1">
      <c r="A42" s="6" t="s">
        <v>101</v>
      </c>
    </row>
    <row r="43" spans="1:1">
      <c r="A43" s="6" t="s">
        <v>102</v>
      </c>
    </row>
    <row r="44" spans="1:1">
      <c r="A44" s="6" t="s">
        <v>103</v>
      </c>
    </row>
    <row r="45" spans="1:1">
      <c r="A45" s="6" t="s">
        <v>104</v>
      </c>
    </row>
    <row r="46" spans="1:1">
      <c r="A46" s="6" t="s">
        <v>125</v>
      </c>
    </row>
    <row r="47" spans="1:1">
      <c r="A47" s="6" t="s">
        <v>126</v>
      </c>
    </row>
    <row r="48" spans="1:1">
      <c r="A48" s="6" t="s">
        <v>127</v>
      </c>
    </row>
    <row r="49" spans="1:1">
      <c r="A49" s="6" t="s">
        <v>105</v>
      </c>
    </row>
    <row r="50" spans="1:1">
      <c r="A50" s="6" t="s">
        <v>106</v>
      </c>
    </row>
    <row r="51" spans="1:1">
      <c r="A51" s="6" t="s">
        <v>107</v>
      </c>
    </row>
    <row r="52" spans="1:1">
      <c r="A52" s="6" t="s">
        <v>108</v>
      </c>
    </row>
    <row r="53" spans="1:1">
      <c r="A53" s="6" t="s">
        <v>109</v>
      </c>
    </row>
    <row r="54" spans="1:1">
      <c r="A54" s="6" t="s">
        <v>110</v>
      </c>
    </row>
    <row r="55" spans="1:1">
      <c r="A55" s="6" t="s">
        <v>111</v>
      </c>
    </row>
    <row r="56" spans="1:1">
      <c r="A56" s="6" t="s">
        <v>112</v>
      </c>
    </row>
    <row r="57" spans="1:1">
      <c r="A57" s="6" t="s">
        <v>113</v>
      </c>
    </row>
    <row r="58" spans="1:1">
      <c r="A58" s="6" t="s">
        <v>114</v>
      </c>
    </row>
    <row r="59" spans="1:1">
      <c r="A59" s="6" t="s">
        <v>115</v>
      </c>
    </row>
    <row r="60" spans="1:1">
      <c r="A60" s="6" t="s">
        <v>57</v>
      </c>
    </row>
    <row r="61" spans="1:1">
      <c r="A61" s="6" t="s">
        <v>116</v>
      </c>
    </row>
    <row r="62" spans="1:1">
      <c r="A62" s="6" t="s">
        <v>117</v>
      </c>
    </row>
    <row r="63" spans="1:1">
      <c r="A63" s="6" t="s">
        <v>118</v>
      </c>
    </row>
    <row r="64" spans="1:1">
      <c r="A64" s="6" t="s">
        <v>119</v>
      </c>
    </row>
    <row r="65" spans="1:1">
      <c r="A65" s="6" t="s">
        <v>120</v>
      </c>
    </row>
    <row r="66" spans="1:1">
      <c r="A66" s="6" t="s">
        <v>121</v>
      </c>
    </row>
    <row r="67" spans="1:1">
      <c r="A67" s="6" t="s">
        <v>122</v>
      </c>
    </row>
    <row r="68" spans="1:1">
      <c r="A68" s="6" t="s">
        <v>123</v>
      </c>
    </row>
    <row r="69" spans="1:1">
      <c r="A69" s="6" t="s">
        <v>124</v>
      </c>
    </row>
    <row r="70" spans="1:1">
      <c r="A70" s="6" t="s">
        <v>128</v>
      </c>
    </row>
    <row r="71" spans="1:1">
      <c r="A71" s="6" t="s">
        <v>129</v>
      </c>
    </row>
    <row r="72" spans="1:1">
      <c r="A72" s="6" t="s">
        <v>130</v>
      </c>
    </row>
    <row r="73" spans="1:1">
      <c r="A73" s="6" t="s">
        <v>131</v>
      </c>
    </row>
    <row r="74" spans="1:1">
      <c r="A74" s="6" t="s">
        <v>132</v>
      </c>
    </row>
    <row r="75" spans="1:1">
      <c r="A75" s="6" t="s">
        <v>133</v>
      </c>
    </row>
    <row r="76" spans="1:1">
      <c r="A76" s="6" t="s">
        <v>134</v>
      </c>
    </row>
    <row r="77" spans="1:1">
      <c r="A77" s="6" t="s">
        <v>62</v>
      </c>
    </row>
    <row r="78" spans="1:1">
      <c r="A78" s="6" t="s">
        <v>135</v>
      </c>
    </row>
    <row r="79" spans="1:1">
      <c r="A79" s="6" t="s">
        <v>136</v>
      </c>
    </row>
    <row r="80" spans="1:1">
      <c r="A80" s="6" t="s">
        <v>137</v>
      </c>
    </row>
    <row r="81" spans="1:1">
      <c r="A81" s="6" t="s">
        <v>0</v>
      </c>
    </row>
    <row r="82" spans="1:1">
      <c r="A82" s="6" t="s">
        <v>1</v>
      </c>
    </row>
    <row r="83" spans="1:1">
      <c r="A83" s="6" t="s">
        <v>2</v>
      </c>
    </row>
    <row r="84" spans="1:1">
      <c r="A84" s="6" t="s">
        <v>3</v>
      </c>
    </row>
    <row r="85" spans="1:1">
      <c r="A85" s="6" t="s">
        <v>4</v>
      </c>
    </row>
  </sheetData>
  <sheetProtection formatColumns="0" formatRows="0"/>
  <mergeCells count="3">
    <mergeCell ref="U1:V1"/>
    <mergeCell ref="T1:T2"/>
    <mergeCell ref="W1:W2"/>
  </mergeCells>
  <phoneticPr fontId="9" type="noConversion"/>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sheetPr codeName="TSH_et_union_hor" enableFormatConditionsCalculation="0">
    <tabColor indexed="47"/>
  </sheetPr>
  <dimension ref="A2:I45"/>
  <sheetViews>
    <sheetView showGridLines="0" zoomScaleNormal="100" workbookViewId="0"/>
  </sheetViews>
  <sheetFormatPr defaultRowHeight="11.25"/>
  <cols>
    <col min="1" max="1" width="10.28515625" bestFit="1" customWidth="1"/>
    <col min="5" max="5" width="20" customWidth="1"/>
    <col min="6" max="6" width="3.42578125" customWidth="1"/>
    <col min="7" max="9" width="20.7109375" customWidth="1"/>
    <col min="10" max="10" width="24.28515625" customWidth="1"/>
    <col min="12" max="12" width="7.7109375" customWidth="1"/>
    <col min="13" max="13" width="32.42578125" customWidth="1"/>
    <col min="15" max="15" width="29.42578125" customWidth="1"/>
    <col min="16" max="16" width="39.5703125" customWidth="1"/>
  </cols>
  <sheetData>
    <row r="2" spans="1:9" s="47" customFormat="1">
      <c r="A2" s="47" t="s">
        <v>146</v>
      </c>
      <c r="B2" s="47" t="s">
        <v>207</v>
      </c>
    </row>
    <row r="3" spans="1:9">
      <c r="D3" s="223"/>
      <c r="E3" s="223"/>
      <c r="F3" s="223"/>
      <c r="G3" s="223"/>
      <c r="H3" s="223"/>
    </row>
    <row r="4" spans="1:9" s="48" customFormat="1" ht="15" customHeight="1">
      <c r="C4" s="75"/>
      <c r="D4" s="279"/>
      <c r="E4" s="298"/>
      <c r="F4" s="224">
        <v>1</v>
      </c>
      <c r="G4" s="225"/>
      <c r="H4" s="226"/>
      <c r="I4" s="83"/>
    </row>
    <row r="5" spans="1:9" s="48" customFormat="1" ht="15" customHeight="1">
      <c r="C5" s="75"/>
      <c r="D5" s="279"/>
      <c r="E5" s="298"/>
      <c r="F5" s="227"/>
      <c r="G5" s="228" t="s">
        <v>208</v>
      </c>
      <c r="H5" s="229"/>
      <c r="I5" s="83"/>
    </row>
    <row r="6" spans="1:9">
      <c r="C6" s="63"/>
      <c r="D6" s="230"/>
      <c r="E6" s="230"/>
      <c r="F6" s="230"/>
      <c r="G6" s="230"/>
      <c r="H6" s="230"/>
    </row>
    <row r="8" spans="1:9" s="47" customFormat="1">
      <c r="A8" s="47" t="s">
        <v>143</v>
      </c>
    </row>
    <row r="10" spans="1:9" s="14" customFormat="1" ht="15" customHeight="1">
      <c r="C10" s="78"/>
      <c r="D10" s="59"/>
      <c r="E10" s="16"/>
    </row>
    <row r="13" spans="1:9" s="47" customFormat="1">
      <c r="A13" s="47" t="s">
        <v>167</v>
      </c>
    </row>
    <row r="14" spans="1:9" s="74" customFormat="1"/>
    <row r="16" spans="1:9" ht="15" customHeight="1">
      <c r="A16" s="297"/>
      <c r="B16" s="72"/>
      <c r="C16" s="76"/>
      <c r="D16" s="153">
        <f>A16</f>
        <v>0</v>
      </c>
      <c r="E16" s="299"/>
      <c r="F16" s="300"/>
      <c r="G16" s="300"/>
      <c r="H16" s="301"/>
    </row>
    <row r="17" spans="1:9" ht="15" customHeight="1">
      <c r="A17" s="297"/>
      <c r="B17" s="72"/>
      <c r="C17" s="76"/>
      <c r="D17" s="154" t="str">
        <f>A16&amp;".1"</f>
        <v>.1</v>
      </c>
      <c r="E17" s="173" t="s">
        <v>218</v>
      </c>
      <c r="F17" s="155"/>
      <c r="G17" s="222"/>
      <c r="H17" s="156"/>
    </row>
    <row r="21" spans="1:9" s="47" customFormat="1">
      <c r="A21" s="47" t="s">
        <v>304</v>
      </c>
    </row>
    <row r="22" spans="1:9">
      <c r="G22" s="218"/>
      <c r="H22" s="218"/>
    </row>
    <row r="23" spans="1:9" s="48" customFormat="1" ht="15" customHeight="1">
      <c r="A23" s="189"/>
      <c r="B23" s="77"/>
      <c r="C23" s="165"/>
      <c r="D23" s="161"/>
      <c r="E23" s="174" t="str">
        <f>"с "&amp;periodStart &amp; " по " &amp; periodEnd</f>
        <v>с 01.01.2016 по 31.12.2018</v>
      </c>
      <c r="F23" s="221"/>
      <c r="G23" s="186"/>
      <c r="H23" s="211"/>
    </row>
    <row r="24" spans="1:9">
      <c r="G24" s="218"/>
      <c r="H24" s="218"/>
    </row>
    <row r="25" spans="1:9">
      <c r="G25" s="218"/>
      <c r="H25" s="218"/>
    </row>
    <row r="26" spans="1:9" s="47" customFormat="1">
      <c r="A26" s="47" t="s">
        <v>305</v>
      </c>
      <c r="G26" s="219"/>
      <c r="H26" s="219"/>
    </row>
    <row r="27" spans="1:9">
      <c r="G27" s="218"/>
      <c r="H27" s="218"/>
    </row>
    <row r="28" spans="1:9" s="48" customFormat="1" ht="15" customHeight="1">
      <c r="A28" s="282"/>
      <c r="B28" s="282"/>
      <c r="C28" s="165"/>
      <c r="D28" s="161">
        <f>A28</f>
        <v>0</v>
      </c>
      <c r="E28" s="174" t="str">
        <f>"с "&amp;periodStart &amp; " по " &amp; periodEnd &amp; IF(double_rate_tariff="да",,", "&amp;unit_tariff_single_rate)</f>
        <v>с 01.01.2016 по 31.12.2018, руб/м3</v>
      </c>
      <c r="F28" s="162"/>
      <c r="G28" s="220"/>
      <c r="H28" s="211"/>
      <c r="I28" s="179"/>
    </row>
    <row r="29" spans="1:9" s="48" customFormat="1" ht="15" hidden="1" customHeight="1">
      <c r="A29" s="282"/>
      <c r="B29" s="282"/>
      <c r="C29" s="165"/>
      <c r="D29" s="177" t="str">
        <f>D28&amp;".1"</f>
        <v>0.1</v>
      </c>
      <c r="E29" s="175" t="str">
        <f>TEHSHEET!$U$2&amp;", " &amp; unit_tariff_double_rate_p</f>
        <v>потребление, руб/м3</v>
      </c>
      <c r="F29" s="180"/>
      <c r="G29" s="206"/>
      <c r="H29" s="209"/>
      <c r="I29" s="179"/>
    </row>
    <row r="30" spans="1:9" s="48" customFormat="1" ht="15" hidden="1" customHeight="1">
      <c r="A30" s="282"/>
      <c r="B30" s="282"/>
      <c r="C30" s="165"/>
      <c r="D30" s="177" t="str">
        <f>D28&amp;".2"</f>
        <v>0.2</v>
      </c>
      <c r="E30" s="175" t="str">
        <f>TEHSHEET!$V$2&amp;", " &amp; unit_tariff_double_rate_c</f>
        <v>содержание,  тыс руб в месяц/м3/час</v>
      </c>
      <c r="F30" s="180"/>
      <c r="G30" s="206"/>
      <c r="H30" s="209"/>
      <c r="I30" s="179"/>
    </row>
    <row r="31" spans="1:9">
      <c r="G31" s="218"/>
      <c r="H31" s="218"/>
    </row>
    <row r="32" spans="1:9">
      <c r="G32" s="218"/>
      <c r="H32" s="218"/>
    </row>
    <row r="33" spans="1:9" s="47" customFormat="1">
      <c r="A33" s="47" t="s">
        <v>306</v>
      </c>
      <c r="G33" s="219"/>
      <c r="H33" s="219"/>
    </row>
    <row r="34" spans="1:9">
      <c r="G34" s="218"/>
      <c r="H34" s="218"/>
    </row>
    <row r="35" spans="1:9" s="48" customFormat="1" ht="15" customHeight="1">
      <c r="A35" s="185"/>
      <c r="B35" s="101"/>
      <c r="C35" s="165"/>
      <c r="D35" s="161"/>
      <c r="E35" s="174" t="str">
        <f>"с "&amp;periodStart &amp; " по " &amp; periodEnd</f>
        <v>с 01.01.2016 по 31.12.2018</v>
      </c>
      <c r="F35" s="162"/>
      <c r="G35" s="186"/>
      <c r="H35" s="211"/>
    </row>
    <row r="36" spans="1:9">
      <c r="G36" s="218"/>
      <c r="H36" s="218"/>
    </row>
    <row r="37" spans="1:9">
      <c r="G37" s="218"/>
      <c r="H37" s="218"/>
    </row>
    <row r="38" spans="1:9" s="47" customFormat="1">
      <c r="A38" s="47" t="s">
        <v>307</v>
      </c>
      <c r="G38" s="219"/>
      <c r="H38" s="219"/>
    </row>
    <row r="39" spans="1:9">
      <c r="G39" s="218"/>
      <c r="H39" s="218"/>
    </row>
    <row r="40" spans="1:9" s="48" customFormat="1" ht="15" customHeight="1">
      <c r="A40" s="185"/>
      <c r="B40" s="101"/>
      <c r="C40" s="165"/>
      <c r="D40" s="161"/>
      <c r="E40" s="174" t="str">
        <f>"с "&amp;periodStart &amp; " по " &amp; periodEnd</f>
        <v>с 01.01.2016 по 31.12.2018</v>
      </c>
      <c r="F40" s="162"/>
      <c r="G40" s="186"/>
      <c r="H40" s="211"/>
    </row>
    <row r="41" spans="1:9">
      <c r="G41" s="218"/>
      <c r="H41" s="218"/>
    </row>
    <row r="42" spans="1:9">
      <c r="G42" s="218"/>
      <c r="H42" s="218"/>
    </row>
    <row r="43" spans="1:9" s="47" customFormat="1">
      <c r="A43" s="47" t="s">
        <v>308</v>
      </c>
      <c r="G43" s="219"/>
      <c r="H43" s="219"/>
    </row>
    <row r="44" spans="1:9">
      <c r="G44" s="218"/>
      <c r="H44" s="218"/>
    </row>
    <row r="45" spans="1:9" s="48" customFormat="1" ht="14.25">
      <c r="A45" s="183"/>
      <c r="B45" s="178"/>
      <c r="C45" s="165"/>
      <c r="D45" s="161"/>
      <c r="E45" s="130"/>
      <c r="F45" s="130"/>
      <c r="G45" s="207"/>
      <c r="H45" s="211"/>
      <c r="I45" s="188"/>
    </row>
  </sheetData>
  <dataConsolidate/>
  <mergeCells count="6">
    <mergeCell ref="A28:A30"/>
    <mergeCell ref="B28:B30"/>
    <mergeCell ref="A16:A17"/>
    <mergeCell ref="E4:E5"/>
    <mergeCell ref="D4:D5"/>
    <mergeCell ref="E16:H16"/>
  </mergeCells>
  <phoneticPr fontId="8" type="noConversion"/>
  <dataValidations count="9">
    <dataValidation type="textLength" operator="lessThanOrEqual" allowBlank="1" showInputMessage="1" showErrorMessage="1" errorTitle="Ошибка" error="Допускается ввод не более 900 символов!" sqref="H17 F45">
      <formula1>900</formula1>
    </dataValidation>
    <dataValidation type="textLength" operator="lessThanOrEqual" allowBlank="1" showInputMessage="1" showErrorMessage="1" errorTitle="Ошибка" error="Допускается ввод не более 900 символов!" sqref="E10 F17 E16 H45 H35 H40 H28:H30 H23">
      <formula1>900</formula1>
    </dataValidation>
    <dataValidation type="decimal" allowBlank="1" showErrorMessage="1" errorTitle="Ошибка" error="Допускается ввод только неотрицательных чисел!" sqref="H4 F28:F30 F35 F40">
      <formula1>0</formula1>
      <formula2>9.99999999999999E+23</formula2>
    </dataValidation>
    <dataValidation allowBlank="1" showInputMessage="1" showErrorMessage="1" prompt="Выберите муниципальный район, муниципальное образование и ОКТМО, выполнив двойной щелчок левой кнопки мыши по ячейке." sqref="E4:E5"/>
    <dataValidation allowBlank="1" showInputMessage="1" showErrorMessage="1" prompt="Выберите муниципальное образование и ОКТМО, выполнив двойной щелчок левой кнопки мыши по ячейке." sqref="G4"/>
    <dataValidation type="list" allowBlank="1" showInputMessage="1" showErrorMessage="1" errorTitle="Ошибка" error="Выберите значение из списка" prompt="Выберите значение из списка" sqref="F23">
      <formula1>kind_of_control_method</formula1>
    </dataValidation>
    <dataValidation type="textLength" operator="lessThanOrEqual" allowBlank="1" showInputMessage="1" showErrorMessage="1" errorTitle="Ошибка" error="Допускается ввод не более 900 символов!" prompt="Введите ссылку на сопроводительные материалы, загруженные с помощью &quot;ЕИАС Мониторинг&quot;." sqref="G45">
      <formula1>900</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G17"/>
    <dataValidation type="textLength" operator="lessThanOrEqual" allowBlank="1" showInputMessage="1" showErrorMessage="1" errorTitle="Ошибка" error="Допускается ввод не более 900 символов!" sqref="E45">
      <formula1>900</formula1>
    </dataValidation>
  </dataValidations>
  <pageMargins left="0.75" right="0.75" top="1" bottom="1" header="0.5" footer="0.5"/>
  <pageSetup paperSize="9" orientation="portrait" horizontalDpi="200" verticalDpi="200" r:id="rId1"/>
  <headerFooter alignWithMargins="0"/>
  <drawing r:id="rId2"/>
</worksheet>
</file>

<file path=xl/worksheets/sheet16.xml><?xml version="1.0" encoding="utf-8"?>
<worksheet xmlns="http://schemas.openxmlformats.org/spreadsheetml/2006/main" xmlns:r="http://schemas.openxmlformats.org/officeDocument/2006/relationships">
  <sheetPr codeName="TSH_et_union_vert">
    <tabColor indexed="47"/>
  </sheetPr>
  <dimension ref="A1"/>
  <sheetViews>
    <sheetView showGridLines="0" zoomScaleNormal="100" workbookViewId="0"/>
  </sheetViews>
  <sheetFormatPr defaultRowHeight="11.25"/>
  <sheetData/>
  <phoneticPr fontId="8" type="noConversion"/>
  <pageMargins left="0.7" right="0.7" top="0.75" bottom="0.75" header="0.3" footer="0.3"/>
</worksheet>
</file>

<file path=xl/worksheets/sheet17.xml><?xml version="1.0" encoding="utf-8"?>
<worksheet xmlns="http://schemas.openxmlformats.org/spreadsheetml/2006/main" xmlns:r="http://schemas.openxmlformats.org/officeDocument/2006/relationships">
  <sheetPr codeName="modInfo">
    <tabColor indexed="47"/>
  </sheetPr>
  <dimension ref="B1:D17"/>
  <sheetViews>
    <sheetView showGridLines="0" zoomScaleNormal="100" workbookViewId="0"/>
  </sheetViews>
  <sheetFormatPr defaultRowHeight="11.25"/>
  <cols>
    <col min="1" max="1" width="3.7109375" style="63" customWidth="1"/>
    <col min="2" max="2" width="90.7109375" style="63" customWidth="1"/>
    <col min="3" max="16384" width="9.140625" style="63"/>
  </cols>
  <sheetData>
    <row r="1" spans="2:4">
      <c r="B1" s="81" t="s">
        <v>18</v>
      </c>
    </row>
    <row r="2" spans="2:4" ht="90">
      <c r="B2" s="94" t="s">
        <v>317</v>
      </c>
    </row>
    <row r="3" spans="2:4" ht="67.5">
      <c r="B3" s="94" t="s">
        <v>327</v>
      </c>
    </row>
    <row r="4" spans="2:4" ht="33.75">
      <c r="B4" s="94" t="s">
        <v>318</v>
      </c>
    </row>
    <row r="5" spans="2:4">
      <c r="B5" s="94" t="s">
        <v>220</v>
      </c>
    </row>
    <row r="6" spans="2:4">
      <c r="B6" s="81" t="s">
        <v>164</v>
      </c>
    </row>
    <row r="7" spans="2:4" ht="25.5" customHeight="1">
      <c r="B7" s="94" t="s">
        <v>181</v>
      </c>
    </row>
    <row r="8" spans="2:4" ht="67.5">
      <c r="B8" s="94" t="s">
        <v>346</v>
      </c>
    </row>
    <row r="9" spans="2:4" ht="22.5">
      <c r="B9" s="94" t="s">
        <v>238</v>
      </c>
    </row>
    <row r="10" spans="2:4">
      <c r="B10" s="81" t="s">
        <v>194</v>
      </c>
    </row>
    <row r="11" spans="2:4" ht="33.75">
      <c r="B11" s="94" t="s">
        <v>338</v>
      </c>
    </row>
    <row r="12" spans="2:4" ht="33.75">
      <c r="B12" s="94" t="s">
        <v>339</v>
      </c>
    </row>
    <row r="13" spans="2:4">
      <c r="B13" s="94" t="s">
        <v>319</v>
      </c>
      <c r="D13" s="201"/>
    </row>
    <row r="14" spans="2:4" ht="22.5">
      <c r="B14" s="94" t="s">
        <v>360</v>
      </c>
    </row>
    <row r="15" spans="2:4">
      <c r="B15" s="81" t="s">
        <v>209</v>
      </c>
    </row>
    <row r="16" spans="2:4">
      <c r="B16" s="94" t="s">
        <v>217</v>
      </c>
    </row>
    <row r="17" spans="2:2" ht="22.5">
      <c r="B17" s="94" t="str">
        <f>"Укажите в ячейке " &amp; ADDRESS(ROW(Стандарты!$F$29),COLUMN(Стандарты!$F$29),4,TRUE) &amp; ", ссылку на сведения о долгосрочных параметрах регулирования, размещенные в сети Интернет, либо укажите в ячейке " &amp; ADDRESS(ROW(Стандарты!$G$29),COLUMN(Стандарты!$G$29),4,TRUE) &amp; " ссылку на материалы Хранилища"</f>
        <v>Укажите в ячейке F29, ссылку на сведения о долгосрочных параметрах регулирования, размещенные в сети Интернет, либо укажите в ячейке G29 ссылку на материалы Хранилища</v>
      </c>
    </row>
  </sheetData>
  <phoneticPr fontId="8" type="noConversion"/>
  <pageMargins left="0.75" right="0.75" top="1" bottom="1" header="0.5" footer="0.5"/>
  <pageSetup paperSize="9" orientation="portrait" horizontalDpi="200" verticalDpi="200" r:id="rId1"/>
  <headerFooter alignWithMargins="0"/>
</worksheet>
</file>

<file path=xl/worksheets/sheet18.xml><?xml version="1.0" encoding="utf-8"?>
<worksheet xmlns="http://schemas.openxmlformats.org/spreadsheetml/2006/main" xmlns:r="http://schemas.openxmlformats.org/officeDocument/2006/relationships">
  <sheetPr codeName="modRegion">
    <tabColor indexed="47"/>
  </sheetPr>
  <dimension ref="A1"/>
  <sheetViews>
    <sheetView showGridLines="0" zoomScaleNormal="100" workbookViewId="0"/>
  </sheetViews>
  <sheetFormatPr defaultRowHeight="11.25"/>
  <sheetData/>
  <phoneticPr fontId="8" type="noConversion"/>
  <pageMargins left="0.7" right="0.7" top="0.75" bottom="0.75" header="0.3" footer="0.3"/>
</worksheet>
</file>

<file path=xl/worksheets/sheet19.xml><?xml version="1.0" encoding="utf-8"?>
<worksheet xmlns="http://schemas.openxmlformats.org/spreadsheetml/2006/main" xmlns:r="http://schemas.openxmlformats.org/officeDocument/2006/relationships">
  <sheetPr codeName="modReestr" enableFormatConditionsCalculation="0">
    <tabColor indexed="47"/>
  </sheetPr>
  <dimension ref="A1:A19"/>
  <sheetViews>
    <sheetView showGridLines="0" zoomScaleNormal="100" workbookViewId="0"/>
  </sheetViews>
  <sheetFormatPr defaultRowHeight="11.25"/>
  <cols>
    <col min="1" max="1" width="49.140625" customWidth="1"/>
  </cols>
  <sheetData>
    <row r="1" spans="1:1" ht="12">
      <c r="A1" s="18"/>
    </row>
    <row r="2" spans="1:1" ht="12">
      <c r="A2" s="18"/>
    </row>
    <row r="3" spans="1:1" ht="12">
      <c r="A3" s="18"/>
    </row>
    <row r="4" spans="1:1" ht="12">
      <c r="A4" s="18"/>
    </row>
    <row r="5" spans="1:1" ht="12">
      <c r="A5" s="18"/>
    </row>
    <row r="6" spans="1:1" ht="12">
      <c r="A6" s="18"/>
    </row>
    <row r="7" spans="1:1" ht="12">
      <c r="A7" s="18"/>
    </row>
    <row r="8" spans="1:1" ht="12">
      <c r="A8" s="18"/>
    </row>
    <row r="9" spans="1:1" ht="12">
      <c r="A9" s="18"/>
    </row>
    <row r="10" spans="1:1" ht="12">
      <c r="A10" s="18"/>
    </row>
    <row r="11" spans="1:1" ht="12">
      <c r="A11" s="18"/>
    </row>
    <row r="12" spans="1:1" ht="12">
      <c r="A12" s="18"/>
    </row>
    <row r="13" spans="1:1" ht="12">
      <c r="A13" s="18"/>
    </row>
    <row r="14" spans="1:1" ht="12">
      <c r="A14" s="18"/>
    </row>
    <row r="15" spans="1:1" ht="12">
      <c r="A15" s="18"/>
    </row>
    <row r="16" spans="1:1" ht="12">
      <c r="A16" s="18"/>
    </row>
    <row r="17" spans="1:1" ht="12">
      <c r="A17" s="18"/>
    </row>
    <row r="18" spans="1:1" ht="12">
      <c r="A18" s="18"/>
    </row>
    <row r="19" spans="1:1" ht="12">
      <c r="A19" s="18"/>
    </row>
  </sheetData>
  <sheetProtection formatColumns="0" formatRows="0"/>
  <phoneticPr fontId="8"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codeName="modList00">
    <tabColor indexed="47"/>
  </sheetPr>
  <dimension ref="A1"/>
  <sheetViews>
    <sheetView showGridLines="0" zoomScaleNormal="100" workbookViewId="0"/>
  </sheetViews>
  <sheetFormatPr defaultRowHeight="15"/>
  <cols>
    <col min="1" max="16384" width="9.140625" style="51"/>
  </cols>
  <sheetData/>
  <sheetProtection formatColumns="0" formatRows="0"/>
  <pageMargins left="0.75" right="0.75" top="1" bottom="1" header="0.5" footer="0.5"/>
  <headerFooter alignWithMargins="0"/>
</worksheet>
</file>

<file path=xl/worksheets/sheet20.xml><?xml version="1.0" encoding="utf-8"?>
<worksheet xmlns="http://schemas.openxmlformats.org/spreadsheetml/2006/main" xmlns:r="http://schemas.openxmlformats.org/officeDocument/2006/relationships">
  <sheetPr codeName="modfrmReestr">
    <tabColor indexed="47"/>
  </sheetPr>
  <dimension ref="A1"/>
  <sheetViews>
    <sheetView showGridLines="0" zoomScaleNormal="100" workbookViewId="0"/>
  </sheetViews>
  <sheetFormatPr defaultRowHeight="11.25"/>
  <cols>
    <col min="1" max="1" width="9.140625" style="19"/>
    <col min="2" max="16384" width="9.140625" style="20"/>
  </cols>
  <sheetData/>
  <sheetProtection formatColumns="0" formatRows="0"/>
  <phoneticPr fontId="5" type="noConversion"/>
  <pageMargins left="0.75" right="0.75" top="1" bottom="1" header="0.5" footer="0.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sheetPr codeName="modUpdTemplMain">
    <tabColor indexed="47"/>
  </sheetPr>
  <dimension ref="AA1:AJ1"/>
  <sheetViews>
    <sheetView showGridLines="0" zoomScaleNormal="100" workbookViewId="0"/>
  </sheetViews>
  <sheetFormatPr defaultRowHeight="11.25"/>
  <cols>
    <col min="1" max="26" width="9.140625" style="8"/>
    <col min="27" max="36" width="9.140625" style="9"/>
    <col min="37" max="16384" width="9.140625" style="8"/>
  </cols>
  <sheetData/>
  <sheetProtection formatColumns="0" formatRows="0"/>
  <phoneticPr fontId="9" type="noConversion"/>
  <pageMargins left="0.75" right="0.75" top="1" bottom="1" header="0.5" footer="0.5"/>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sheetPr codeName="TSH_REESTR_ORG" enableFormatConditionsCalculation="0">
    <tabColor indexed="47"/>
  </sheetPr>
  <dimension ref="A1:L29"/>
  <sheetViews>
    <sheetView showGridLines="0" zoomScaleNormal="100" workbookViewId="0"/>
  </sheetViews>
  <sheetFormatPr defaultRowHeight="11.25"/>
  <cols>
    <col min="1" max="16384" width="9.140625" style="4"/>
  </cols>
  <sheetData>
    <row r="1" spans="1:12">
      <c r="A1" s="4" t="s">
        <v>215</v>
      </c>
      <c r="B1" s="4" t="s">
        <v>150</v>
      </c>
      <c r="C1" s="4" t="s">
        <v>151</v>
      </c>
      <c r="D1" s="4" t="s">
        <v>152</v>
      </c>
      <c r="E1" s="4" t="s">
        <v>153</v>
      </c>
      <c r="F1" s="4" t="s">
        <v>154</v>
      </c>
      <c r="G1" s="4" t="s">
        <v>155</v>
      </c>
      <c r="H1" s="4" t="s">
        <v>156</v>
      </c>
      <c r="I1" s="4" t="s">
        <v>157</v>
      </c>
      <c r="J1" s="4" t="s">
        <v>158</v>
      </c>
      <c r="K1" s="4" t="s">
        <v>159</v>
      </c>
    </row>
    <row r="2" spans="1:12">
      <c r="A2" s="4">
        <v>1</v>
      </c>
      <c r="B2" s="4" t="s">
        <v>128</v>
      </c>
      <c r="C2" s="4" t="s">
        <v>375</v>
      </c>
      <c r="D2" s="4" t="s">
        <v>376</v>
      </c>
      <c r="E2" s="4" t="s">
        <v>375</v>
      </c>
      <c r="F2" s="4" t="s">
        <v>376</v>
      </c>
      <c r="G2" s="4" t="s">
        <v>377</v>
      </c>
      <c r="H2" s="4" t="s">
        <v>378</v>
      </c>
      <c r="I2" s="4" t="s">
        <v>379</v>
      </c>
      <c r="J2" s="4" t="s">
        <v>1155</v>
      </c>
      <c r="K2" s="4" t="s">
        <v>381</v>
      </c>
      <c r="L2" s="4" t="s">
        <v>533</v>
      </c>
    </row>
    <row r="3" spans="1:12">
      <c r="A3" s="4">
        <v>2</v>
      </c>
      <c r="B3" s="4" t="s">
        <v>128</v>
      </c>
      <c r="C3" s="4" t="s">
        <v>382</v>
      </c>
      <c r="D3" s="4" t="s">
        <v>383</v>
      </c>
      <c r="E3" s="4" t="s">
        <v>384</v>
      </c>
      <c r="F3" s="4" t="s">
        <v>385</v>
      </c>
      <c r="G3" s="4" t="s">
        <v>386</v>
      </c>
      <c r="H3" s="4" t="s">
        <v>387</v>
      </c>
      <c r="I3" s="4" t="s">
        <v>388</v>
      </c>
      <c r="J3" s="4" t="s">
        <v>389</v>
      </c>
      <c r="K3" s="4" t="s">
        <v>390</v>
      </c>
      <c r="L3" s="4" t="s">
        <v>533</v>
      </c>
    </row>
    <row r="4" spans="1:12">
      <c r="A4" s="4">
        <v>3</v>
      </c>
      <c r="B4" s="4" t="s">
        <v>128</v>
      </c>
      <c r="C4" s="4" t="s">
        <v>375</v>
      </c>
      <c r="D4" s="4" t="s">
        <v>376</v>
      </c>
      <c r="E4" s="4" t="s">
        <v>375</v>
      </c>
      <c r="F4" s="4" t="s">
        <v>376</v>
      </c>
      <c r="G4" s="4" t="s">
        <v>391</v>
      </c>
      <c r="H4" s="4" t="s">
        <v>392</v>
      </c>
      <c r="I4" s="4" t="s">
        <v>393</v>
      </c>
      <c r="J4" s="4" t="s">
        <v>394</v>
      </c>
      <c r="K4" s="4" t="s">
        <v>395</v>
      </c>
      <c r="L4" s="4" t="s">
        <v>533</v>
      </c>
    </row>
    <row r="5" spans="1:12">
      <c r="A5" s="4">
        <v>4</v>
      </c>
      <c r="B5" s="4" t="s">
        <v>128</v>
      </c>
      <c r="C5" s="4" t="s">
        <v>396</v>
      </c>
      <c r="D5" s="4" t="s">
        <v>397</v>
      </c>
      <c r="E5" s="4" t="s">
        <v>398</v>
      </c>
      <c r="F5" s="4" t="s">
        <v>399</v>
      </c>
      <c r="G5" s="4" t="s">
        <v>400</v>
      </c>
      <c r="H5" s="4" t="s">
        <v>401</v>
      </c>
      <c r="I5" s="4" t="s">
        <v>402</v>
      </c>
      <c r="J5" s="4" t="s">
        <v>403</v>
      </c>
      <c r="K5" s="4" t="s">
        <v>390</v>
      </c>
      <c r="L5" s="4" t="s">
        <v>533</v>
      </c>
    </row>
    <row r="6" spans="1:12">
      <c r="A6" s="4">
        <v>5</v>
      </c>
      <c r="B6" s="4" t="s">
        <v>128</v>
      </c>
      <c r="C6" s="4" t="s">
        <v>404</v>
      </c>
      <c r="D6" s="4" t="s">
        <v>405</v>
      </c>
      <c r="E6" s="4" t="s">
        <v>406</v>
      </c>
      <c r="F6" s="4" t="s">
        <v>407</v>
      </c>
      <c r="G6" s="4" t="s">
        <v>408</v>
      </c>
      <c r="H6" s="4" t="s">
        <v>409</v>
      </c>
      <c r="I6" s="4" t="s">
        <v>410</v>
      </c>
      <c r="J6" s="4" t="s">
        <v>411</v>
      </c>
      <c r="K6" s="4" t="s">
        <v>381</v>
      </c>
      <c r="L6" s="4" t="s">
        <v>533</v>
      </c>
    </row>
    <row r="7" spans="1:12">
      <c r="A7" s="4">
        <v>6</v>
      </c>
      <c r="B7" s="4" t="s">
        <v>128</v>
      </c>
      <c r="C7" s="4" t="s">
        <v>375</v>
      </c>
      <c r="D7" s="4" t="s">
        <v>376</v>
      </c>
      <c r="E7" s="4" t="s">
        <v>375</v>
      </c>
      <c r="F7" s="4" t="s">
        <v>376</v>
      </c>
      <c r="G7" s="4" t="s">
        <v>412</v>
      </c>
      <c r="H7" s="4" t="s">
        <v>413</v>
      </c>
      <c r="I7" s="4" t="s">
        <v>414</v>
      </c>
      <c r="J7" s="4" t="s">
        <v>380</v>
      </c>
      <c r="K7" s="4" t="s">
        <v>390</v>
      </c>
      <c r="L7" s="4" t="s">
        <v>533</v>
      </c>
    </row>
    <row r="8" spans="1:12">
      <c r="A8" s="4">
        <v>7</v>
      </c>
      <c r="B8" s="4" t="s">
        <v>128</v>
      </c>
      <c r="C8" s="4" t="s">
        <v>415</v>
      </c>
      <c r="D8" s="4" t="s">
        <v>416</v>
      </c>
      <c r="E8" s="4" t="s">
        <v>415</v>
      </c>
      <c r="F8" s="4" t="s">
        <v>416</v>
      </c>
      <c r="G8" s="4" t="s">
        <v>417</v>
      </c>
      <c r="H8" s="4" t="s">
        <v>418</v>
      </c>
      <c r="I8" s="4" t="s">
        <v>419</v>
      </c>
      <c r="J8" s="4" t="s">
        <v>420</v>
      </c>
      <c r="K8" s="4" t="s">
        <v>390</v>
      </c>
      <c r="L8" s="4" t="s">
        <v>533</v>
      </c>
    </row>
    <row r="9" spans="1:12">
      <c r="A9" s="4">
        <v>8</v>
      </c>
      <c r="B9" s="4" t="s">
        <v>128</v>
      </c>
      <c r="C9" s="4" t="s">
        <v>421</v>
      </c>
      <c r="D9" s="4" t="s">
        <v>422</v>
      </c>
      <c r="E9" s="4" t="s">
        <v>423</v>
      </c>
      <c r="F9" s="4" t="s">
        <v>424</v>
      </c>
      <c r="G9" s="4" t="s">
        <v>425</v>
      </c>
      <c r="H9" s="4" t="s">
        <v>426</v>
      </c>
      <c r="I9" s="4" t="s">
        <v>427</v>
      </c>
      <c r="J9" s="4" t="s">
        <v>428</v>
      </c>
      <c r="K9" s="4" t="s">
        <v>390</v>
      </c>
      <c r="L9" s="4" t="s">
        <v>533</v>
      </c>
    </row>
    <row r="10" spans="1:12">
      <c r="A10" s="4">
        <v>9</v>
      </c>
      <c r="B10" s="4" t="s">
        <v>128</v>
      </c>
      <c r="C10" s="4" t="s">
        <v>421</v>
      </c>
      <c r="D10" s="4" t="s">
        <v>422</v>
      </c>
      <c r="E10" s="4" t="s">
        <v>429</v>
      </c>
      <c r="F10" s="4" t="s">
        <v>430</v>
      </c>
      <c r="G10" s="4" t="s">
        <v>431</v>
      </c>
      <c r="H10" s="4" t="s">
        <v>432</v>
      </c>
      <c r="I10" s="4" t="s">
        <v>433</v>
      </c>
      <c r="J10" s="4" t="s">
        <v>428</v>
      </c>
      <c r="K10" s="4" t="s">
        <v>390</v>
      </c>
      <c r="L10" s="4" t="s">
        <v>533</v>
      </c>
    </row>
    <row r="11" spans="1:12">
      <c r="A11" s="4">
        <v>10</v>
      </c>
      <c r="B11" s="4" t="s">
        <v>128</v>
      </c>
      <c r="C11" s="4" t="s">
        <v>434</v>
      </c>
      <c r="D11" s="4" t="s">
        <v>435</v>
      </c>
      <c r="E11" s="4" t="s">
        <v>436</v>
      </c>
      <c r="F11" s="4" t="s">
        <v>437</v>
      </c>
      <c r="G11" s="4" t="s">
        <v>438</v>
      </c>
      <c r="H11" s="4" t="s">
        <v>439</v>
      </c>
      <c r="I11" s="4" t="s">
        <v>440</v>
      </c>
      <c r="J11" s="4" t="s">
        <v>441</v>
      </c>
      <c r="K11" s="4" t="s">
        <v>381</v>
      </c>
      <c r="L11" s="4" t="s">
        <v>533</v>
      </c>
    </row>
    <row r="12" spans="1:12">
      <c r="A12" s="4">
        <v>11</v>
      </c>
      <c r="B12" s="4" t="s">
        <v>128</v>
      </c>
      <c r="C12" s="4" t="s">
        <v>404</v>
      </c>
      <c r="D12" s="4" t="s">
        <v>405</v>
      </c>
      <c r="E12" s="4" t="s">
        <v>442</v>
      </c>
      <c r="F12" s="4" t="s">
        <v>443</v>
      </c>
      <c r="G12" s="4" t="s">
        <v>444</v>
      </c>
      <c r="H12" s="4" t="s">
        <v>445</v>
      </c>
      <c r="I12" s="4" t="s">
        <v>446</v>
      </c>
      <c r="J12" s="4" t="s">
        <v>447</v>
      </c>
      <c r="K12" s="4" t="s">
        <v>381</v>
      </c>
      <c r="L12" s="4" t="s">
        <v>533</v>
      </c>
    </row>
    <row r="13" spans="1:12">
      <c r="A13" s="4">
        <v>12</v>
      </c>
      <c r="B13" s="4" t="s">
        <v>128</v>
      </c>
      <c r="C13" s="4" t="s">
        <v>448</v>
      </c>
      <c r="D13" s="4" t="s">
        <v>449</v>
      </c>
      <c r="E13" s="4" t="s">
        <v>450</v>
      </c>
      <c r="F13" s="4" t="s">
        <v>451</v>
      </c>
      <c r="G13" s="4" t="s">
        <v>452</v>
      </c>
      <c r="H13" s="4" t="s">
        <v>453</v>
      </c>
      <c r="I13" s="4" t="s">
        <v>454</v>
      </c>
      <c r="J13" s="4" t="s">
        <v>455</v>
      </c>
      <c r="K13" s="4" t="s">
        <v>381</v>
      </c>
      <c r="L13" s="4" t="s">
        <v>533</v>
      </c>
    </row>
    <row r="14" spans="1:12">
      <c r="A14" s="4">
        <v>13</v>
      </c>
      <c r="B14" s="4" t="s">
        <v>128</v>
      </c>
      <c r="C14" s="4" t="s">
        <v>456</v>
      </c>
      <c r="D14" s="4" t="s">
        <v>457</v>
      </c>
      <c r="E14" s="4" t="s">
        <v>456</v>
      </c>
      <c r="F14" s="4" t="s">
        <v>457</v>
      </c>
      <c r="G14" s="4" t="s">
        <v>458</v>
      </c>
      <c r="H14" s="4" t="s">
        <v>459</v>
      </c>
      <c r="I14" s="4" t="s">
        <v>460</v>
      </c>
      <c r="J14" s="4" t="s">
        <v>461</v>
      </c>
      <c r="K14" s="4" t="s">
        <v>390</v>
      </c>
      <c r="L14" s="4" t="s">
        <v>533</v>
      </c>
    </row>
    <row r="15" spans="1:12">
      <c r="A15" s="4">
        <v>14</v>
      </c>
      <c r="B15" s="4" t="s">
        <v>128</v>
      </c>
      <c r="C15" s="4" t="s">
        <v>892</v>
      </c>
      <c r="D15" s="4" t="s">
        <v>893</v>
      </c>
      <c r="E15" s="4" t="s">
        <v>894</v>
      </c>
      <c r="F15" s="4" t="s">
        <v>895</v>
      </c>
      <c r="G15" s="4" t="s">
        <v>1156</v>
      </c>
      <c r="H15" s="4" t="s">
        <v>1157</v>
      </c>
      <c r="I15" s="4" t="s">
        <v>1158</v>
      </c>
      <c r="J15" s="4" t="s">
        <v>1159</v>
      </c>
      <c r="K15" s="4" t="s">
        <v>395</v>
      </c>
      <c r="L15" s="4" t="s">
        <v>533</v>
      </c>
    </row>
    <row r="16" spans="1:12">
      <c r="A16" s="4">
        <v>15</v>
      </c>
      <c r="B16" s="4" t="s">
        <v>128</v>
      </c>
      <c r="C16" s="4" t="s">
        <v>456</v>
      </c>
      <c r="D16" s="4" t="s">
        <v>457</v>
      </c>
      <c r="E16" s="4" t="s">
        <v>456</v>
      </c>
      <c r="F16" s="4" t="s">
        <v>457</v>
      </c>
      <c r="G16" s="4" t="s">
        <v>462</v>
      </c>
      <c r="H16" s="4" t="s">
        <v>463</v>
      </c>
      <c r="I16" s="4" t="s">
        <v>464</v>
      </c>
      <c r="J16" s="4" t="s">
        <v>461</v>
      </c>
      <c r="K16" s="4" t="s">
        <v>381</v>
      </c>
      <c r="L16" s="4" t="s">
        <v>533</v>
      </c>
    </row>
    <row r="17" spans="1:12">
      <c r="A17" s="4">
        <v>16</v>
      </c>
      <c r="B17" s="4" t="s">
        <v>128</v>
      </c>
      <c r="C17" s="4" t="s">
        <v>375</v>
      </c>
      <c r="D17" s="4" t="s">
        <v>376</v>
      </c>
      <c r="E17" s="4" t="s">
        <v>375</v>
      </c>
      <c r="F17" s="4" t="s">
        <v>376</v>
      </c>
      <c r="G17" s="4" t="s">
        <v>465</v>
      </c>
      <c r="H17" s="4" t="s">
        <v>466</v>
      </c>
      <c r="I17" s="4" t="s">
        <v>467</v>
      </c>
      <c r="J17" s="4" t="s">
        <v>468</v>
      </c>
      <c r="K17" s="4" t="s">
        <v>469</v>
      </c>
      <c r="L17" s="4" t="s">
        <v>533</v>
      </c>
    </row>
    <row r="18" spans="1:12">
      <c r="A18" s="4">
        <v>17</v>
      </c>
      <c r="B18" s="4" t="s">
        <v>128</v>
      </c>
      <c r="C18" s="4" t="s">
        <v>470</v>
      </c>
      <c r="D18" s="4" t="s">
        <v>471</v>
      </c>
      <c r="E18" s="4" t="s">
        <v>472</v>
      </c>
      <c r="F18" s="4" t="s">
        <v>473</v>
      </c>
      <c r="G18" s="4" t="s">
        <v>474</v>
      </c>
      <c r="H18" s="4" t="s">
        <v>475</v>
      </c>
      <c r="I18" s="4" t="s">
        <v>476</v>
      </c>
      <c r="J18" s="4" t="s">
        <v>477</v>
      </c>
      <c r="K18" s="4" t="s">
        <v>381</v>
      </c>
      <c r="L18" s="4" t="s">
        <v>533</v>
      </c>
    </row>
    <row r="19" spans="1:12">
      <c r="A19" s="4">
        <v>18</v>
      </c>
      <c r="B19" s="4" t="s">
        <v>128</v>
      </c>
      <c r="C19" s="4" t="s">
        <v>478</v>
      </c>
      <c r="D19" s="4" t="s">
        <v>479</v>
      </c>
      <c r="E19" s="4" t="s">
        <v>480</v>
      </c>
      <c r="F19" s="4" t="s">
        <v>481</v>
      </c>
      <c r="G19" s="4" t="s">
        <v>482</v>
      </c>
      <c r="H19" s="4" t="s">
        <v>483</v>
      </c>
      <c r="I19" s="4" t="s">
        <v>484</v>
      </c>
      <c r="J19" s="4" t="s">
        <v>485</v>
      </c>
      <c r="K19" s="4" t="s">
        <v>469</v>
      </c>
      <c r="L19" s="4" t="s">
        <v>533</v>
      </c>
    </row>
    <row r="20" spans="1:12">
      <c r="A20" s="4">
        <v>19</v>
      </c>
      <c r="B20" s="4" t="s">
        <v>128</v>
      </c>
      <c r="C20" s="4" t="s">
        <v>486</v>
      </c>
      <c r="D20" s="4" t="s">
        <v>487</v>
      </c>
      <c r="E20" s="4" t="s">
        <v>488</v>
      </c>
      <c r="F20" s="4" t="s">
        <v>489</v>
      </c>
      <c r="G20" s="4" t="s">
        <v>490</v>
      </c>
      <c r="H20" s="4" t="s">
        <v>491</v>
      </c>
      <c r="I20" s="4" t="s">
        <v>492</v>
      </c>
      <c r="J20" s="4" t="s">
        <v>493</v>
      </c>
      <c r="K20" s="4" t="s">
        <v>390</v>
      </c>
      <c r="L20" s="4" t="s">
        <v>533</v>
      </c>
    </row>
    <row r="21" spans="1:12">
      <c r="A21" s="4">
        <v>20</v>
      </c>
      <c r="B21" s="4" t="s">
        <v>128</v>
      </c>
      <c r="C21" s="4" t="s">
        <v>320</v>
      </c>
      <c r="D21" s="4" t="s">
        <v>320</v>
      </c>
      <c r="E21" s="4" t="s">
        <v>320</v>
      </c>
      <c r="F21" s="4" t="s">
        <v>320</v>
      </c>
      <c r="G21" s="4" t="s">
        <v>494</v>
      </c>
      <c r="H21" s="4" t="s">
        <v>495</v>
      </c>
      <c r="I21" s="4" t="s">
        <v>496</v>
      </c>
      <c r="J21" s="4" t="s">
        <v>485</v>
      </c>
      <c r="K21" s="4" t="s">
        <v>390</v>
      </c>
      <c r="L21" s="4" t="s">
        <v>533</v>
      </c>
    </row>
    <row r="22" spans="1:12">
      <c r="A22" s="4">
        <v>21</v>
      </c>
      <c r="B22" s="4" t="s">
        <v>128</v>
      </c>
      <c r="C22" s="4" t="s">
        <v>497</v>
      </c>
      <c r="D22" s="4" t="s">
        <v>498</v>
      </c>
      <c r="E22" s="4" t="s">
        <v>499</v>
      </c>
      <c r="F22" s="4" t="s">
        <v>500</v>
      </c>
      <c r="G22" s="4" t="s">
        <v>501</v>
      </c>
      <c r="H22" s="4" t="s">
        <v>502</v>
      </c>
      <c r="I22" s="4" t="s">
        <v>503</v>
      </c>
      <c r="J22" s="4" t="s">
        <v>504</v>
      </c>
      <c r="K22" s="4" t="s">
        <v>390</v>
      </c>
      <c r="L22" s="4" t="s">
        <v>533</v>
      </c>
    </row>
    <row r="23" spans="1:12">
      <c r="A23" s="4">
        <v>22</v>
      </c>
      <c r="B23" s="4" t="s">
        <v>128</v>
      </c>
      <c r="C23" s="4" t="s">
        <v>404</v>
      </c>
      <c r="D23" s="4" t="s">
        <v>405</v>
      </c>
      <c r="E23" s="4" t="s">
        <v>406</v>
      </c>
      <c r="F23" s="4" t="s">
        <v>407</v>
      </c>
      <c r="G23" s="4" t="s">
        <v>505</v>
      </c>
      <c r="H23" s="4" t="s">
        <v>506</v>
      </c>
      <c r="I23" s="4" t="s">
        <v>507</v>
      </c>
      <c r="J23" s="4" t="s">
        <v>447</v>
      </c>
      <c r="K23" s="4" t="s">
        <v>381</v>
      </c>
      <c r="L23" s="4" t="s">
        <v>533</v>
      </c>
    </row>
    <row r="24" spans="1:12">
      <c r="A24" s="4">
        <v>23</v>
      </c>
      <c r="B24" s="4" t="s">
        <v>128</v>
      </c>
      <c r="C24" s="4" t="s">
        <v>375</v>
      </c>
      <c r="D24" s="4" t="s">
        <v>376</v>
      </c>
      <c r="E24" s="4" t="s">
        <v>375</v>
      </c>
      <c r="F24" s="4" t="s">
        <v>376</v>
      </c>
      <c r="G24" s="4" t="s">
        <v>508</v>
      </c>
      <c r="H24" s="4" t="s">
        <v>509</v>
      </c>
      <c r="I24" s="4" t="s">
        <v>510</v>
      </c>
      <c r="J24" s="4" t="s">
        <v>511</v>
      </c>
      <c r="K24" s="4" t="s">
        <v>381</v>
      </c>
      <c r="L24" s="4" t="s">
        <v>533</v>
      </c>
    </row>
    <row r="25" spans="1:12">
      <c r="A25" s="4">
        <v>24</v>
      </c>
      <c r="B25" s="4" t="s">
        <v>128</v>
      </c>
      <c r="C25" s="4" t="s">
        <v>486</v>
      </c>
      <c r="D25" s="4" t="s">
        <v>487</v>
      </c>
      <c r="E25" s="4" t="s">
        <v>512</v>
      </c>
      <c r="F25" s="4" t="s">
        <v>513</v>
      </c>
      <c r="G25" s="4" t="s">
        <v>514</v>
      </c>
      <c r="H25" s="4" t="s">
        <v>515</v>
      </c>
      <c r="I25" s="4" t="s">
        <v>516</v>
      </c>
      <c r="J25" s="4" t="s">
        <v>493</v>
      </c>
      <c r="K25" s="4" t="s">
        <v>381</v>
      </c>
      <c r="L25" s="4" t="s">
        <v>533</v>
      </c>
    </row>
    <row r="26" spans="1:12">
      <c r="A26" s="4">
        <v>25</v>
      </c>
      <c r="B26" s="4" t="s">
        <v>128</v>
      </c>
      <c r="C26" s="4" t="s">
        <v>486</v>
      </c>
      <c r="D26" s="4" t="s">
        <v>487</v>
      </c>
      <c r="E26" s="4" t="s">
        <v>517</v>
      </c>
      <c r="F26" s="4" t="s">
        <v>518</v>
      </c>
      <c r="G26" s="4" t="s">
        <v>519</v>
      </c>
      <c r="H26" s="4" t="s">
        <v>520</v>
      </c>
      <c r="I26" s="4" t="s">
        <v>521</v>
      </c>
      <c r="J26" s="4" t="s">
        <v>493</v>
      </c>
      <c r="K26" s="4" t="s">
        <v>381</v>
      </c>
      <c r="L26" s="4" t="s">
        <v>533</v>
      </c>
    </row>
    <row r="27" spans="1:12">
      <c r="A27" s="4">
        <v>26</v>
      </c>
      <c r="B27" s="4" t="s">
        <v>128</v>
      </c>
      <c r="C27" s="4" t="s">
        <v>320</v>
      </c>
      <c r="D27" s="4" t="s">
        <v>320</v>
      </c>
      <c r="E27" s="4" t="s">
        <v>320</v>
      </c>
      <c r="F27" s="4" t="s">
        <v>320</v>
      </c>
      <c r="G27" s="4" t="s">
        <v>522</v>
      </c>
      <c r="H27" s="4" t="s">
        <v>523</v>
      </c>
      <c r="I27" s="4" t="s">
        <v>524</v>
      </c>
      <c r="J27" s="4" t="s">
        <v>525</v>
      </c>
      <c r="K27" s="4" t="s">
        <v>469</v>
      </c>
      <c r="L27" s="4" t="s">
        <v>533</v>
      </c>
    </row>
    <row r="28" spans="1:12">
      <c r="A28" s="4">
        <v>27</v>
      </c>
      <c r="B28" s="4" t="s">
        <v>128</v>
      </c>
      <c r="C28" s="4" t="s">
        <v>375</v>
      </c>
      <c r="D28" s="4" t="s">
        <v>376</v>
      </c>
      <c r="E28" s="4" t="s">
        <v>375</v>
      </c>
      <c r="F28" s="4" t="s">
        <v>376</v>
      </c>
      <c r="G28" s="4" t="s">
        <v>526</v>
      </c>
      <c r="H28" s="4" t="s">
        <v>527</v>
      </c>
      <c r="I28" s="4" t="s">
        <v>528</v>
      </c>
      <c r="J28" s="4" t="s">
        <v>529</v>
      </c>
      <c r="K28" s="4" t="s">
        <v>390</v>
      </c>
      <c r="L28" s="4" t="s">
        <v>533</v>
      </c>
    </row>
    <row r="29" spans="1:12">
      <c r="A29" s="4">
        <v>28</v>
      </c>
      <c r="B29" s="4" t="s">
        <v>128</v>
      </c>
      <c r="C29" s="4" t="s">
        <v>456</v>
      </c>
      <c r="D29" s="4" t="s">
        <v>457</v>
      </c>
      <c r="E29" s="4" t="s">
        <v>456</v>
      </c>
      <c r="F29" s="4" t="s">
        <v>457</v>
      </c>
      <c r="G29" s="4" t="s">
        <v>530</v>
      </c>
      <c r="H29" s="4" t="s">
        <v>1160</v>
      </c>
      <c r="I29" s="4" t="s">
        <v>531</v>
      </c>
      <c r="J29" s="4" t="s">
        <v>532</v>
      </c>
      <c r="K29" s="4" t="s">
        <v>381</v>
      </c>
      <c r="L29" s="4" t="s">
        <v>533</v>
      </c>
    </row>
  </sheetData>
  <sheetProtection formatColumns="0" formatRows="0"/>
  <phoneticPr fontId="8" type="noConversion"/>
  <pageMargins left="0.75" right="0.75" top="1" bottom="1" header="0.5" footer="0.5"/>
  <headerFooter alignWithMargins="0"/>
</worksheet>
</file>

<file path=xl/worksheets/sheet23.xml><?xml version="1.0" encoding="utf-8"?>
<worksheet xmlns="http://schemas.openxmlformats.org/spreadsheetml/2006/main" xmlns:r="http://schemas.openxmlformats.org/officeDocument/2006/relationships">
  <sheetPr codeName="modClassifierValidate" enableFormatConditionsCalculation="0">
    <tabColor indexed="47"/>
  </sheetPr>
  <dimension ref="A1"/>
  <sheetViews>
    <sheetView showGridLines="0" zoomScaleNormal="100" workbookViewId="0"/>
  </sheetViews>
  <sheetFormatPr defaultRowHeight="11.25"/>
  <cols>
    <col min="1" max="16384" width="9.140625" style="2"/>
  </cols>
  <sheetData/>
  <phoneticPr fontId="8" type="noConversion"/>
  <pageMargins left="0.75" right="0.75" top="1" bottom="1" header="0.5" footer="0.5"/>
  <headerFooter alignWithMargins="0"/>
</worksheet>
</file>

<file path=xl/worksheets/sheet24.xml><?xml version="1.0" encoding="utf-8"?>
<worksheet xmlns="http://schemas.openxmlformats.org/spreadsheetml/2006/main" xmlns:r="http://schemas.openxmlformats.org/officeDocument/2006/relationships">
  <sheetPr codeName="modHyp" enableFormatConditionsCalculation="0">
    <tabColor indexed="47"/>
  </sheetPr>
  <dimension ref="A1"/>
  <sheetViews>
    <sheetView showGridLines="0" zoomScaleNormal="100" workbookViewId="0"/>
  </sheetViews>
  <sheetFormatPr defaultRowHeight="11.25"/>
  <cols>
    <col min="1" max="16384" width="9.140625" style="2"/>
  </cols>
  <sheetData/>
  <sheetProtection formatColumns="0" formatRows="0"/>
  <phoneticPr fontId="9" type="noConversion"/>
  <pageMargins left="0.75" right="0.75" top="1" bottom="1" header="0.5" footer="0.5"/>
  <headerFooter alignWithMargins="0"/>
</worksheet>
</file>

<file path=xl/worksheets/sheet25.xml><?xml version="1.0" encoding="utf-8"?>
<worksheet xmlns="http://schemas.openxmlformats.org/spreadsheetml/2006/main" xmlns:r="http://schemas.openxmlformats.org/officeDocument/2006/relationships">
  <sheetPr codeName="modList03">
    <tabColor indexed="47"/>
  </sheetPr>
  <dimension ref="A1"/>
  <sheetViews>
    <sheetView showGridLines="0" zoomScaleNormal="100" workbookViewId="0"/>
  </sheetViews>
  <sheetFormatPr defaultRowHeight="11.25"/>
  <sheetData/>
  <phoneticPr fontId="8" type="noConversion"/>
  <pageMargins left="0.7" right="0.7" top="0.75" bottom="0.75" header="0.3" footer="0.3"/>
</worksheet>
</file>

<file path=xl/worksheets/sheet26.xml><?xml version="1.0" encoding="utf-8"?>
<worksheet xmlns="http://schemas.openxmlformats.org/spreadsheetml/2006/main" xmlns:r="http://schemas.openxmlformats.org/officeDocument/2006/relationships">
  <sheetPr codeName="modfrmDateChoose">
    <tabColor indexed="47"/>
  </sheetPr>
  <dimension ref="A1"/>
  <sheetViews>
    <sheetView showGridLines="0" zoomScaleNormal="100" workbookViewId="0"/>
  </sheetViews>
  <sheetFormatPr defaultRowHeight="11.25"/>
  <sheetData/>
  <phoneticPr fontId="8" type="noConversion"/>
  <pageMargins left="0.7" right="0.7" top="0.75" bottom="0.75" header="0.3" footer="0.3"/>
</worksheet>
</file>

<file path=xl/worksheets/sheet27.xml><?xml version="1.0" encoding="utf-8"?>
<worksheet xmlns="http://schemas.openxmlformats.org/spreadsheetml/2006/main" xmlns:r="http://schemas.openxmlformats.org/officeDocument/2006/relationships">
  <sheetPr codeName="modComm">
    <tabColor indexed="47"/>
  </sheetPr>
  <dimension ref="A1"/>
  <sheetViews>
    <sheetView showGridLines="0" zoomScaleNormal="100" workbookViewId="0"/>
  </sheetViews>
  <sheetFormatPr defaultRowHeight="11.25"/>
  <sheetData/>
  <phoneticPr fontId="8" type="noConversion"/>
  <pageMargins left="0.7" right="0.7" top="0.75" bottom="0.75" header="0.3" footer="0.3"/>
</worksheet>
</file>

<file path=xl/worksheets/sheet28.xml><?xml version="1.0" encoding="utf-8"?>
<worksheet xmlns="http://schemas.openxmlformats.org/spreadsheetml/2006/main" xmlns:r="http://schemas.openxmlformats.org/officeDocument/2006/relationships">
  <sheetPr codeName="modThisWorkbook">
    <tabColor indexed="47"/>
  </sheetPr>
  <dimension ref="A1"/>
  <sheetViews>
    <sheetView showGridLines="0" zoomScaleNormal="100" workbookViewId="0"/>
  </sheetViews>
  <sheetFormatPr defaultRowHeight="11.25"/>
  <sheetData/>
  <phoneticPr fontId="8" type="noConversion"/>
  <pageMargins left="0.7" right="0.7" top="0.75" bottom="0.75" header="0.3" footer="0.3"/>
</worksheet>
</file>

<file path=xl/worksheets/sheet29.xml><?xml version="1.0" encoding="utf-8"?>
<worksheet xmlns="http://schemas.openxmlformats.org/spreadsheetml/2006/main" xmlns:r="http://schemas.openxmlformats.org/officeDocument/2006/relationships">
  <sheetPr codeName="TSH_REESTR_MO">
    <tabColor indexed="47"/>
  </sheetPr>
  <dimension ref="A1:D332"/>
  <sheetViews>
    <sheetView showGridLines="0" zoomScaleNormal="100" workbookViewId="0"/>
  </sheetViews>
  <sheetFormatPr defaultRowHeight="11.25"/>
  <sheetData>
    <row r="1" spans="1:4">
      <c r="A1" t="s">
        <v>215</v>
      </c>
      <c r="B1" t="s">
        <v>212</v>
      </c>
      <c r="C1" t="s">
        <v>213</v>
      </c>
      <c r="D1" t="s">
        <v>214</v>
      </c>
    </row>
    <row r="2" spans="1:4">
      <c r="A2">
        <v>1</v>
      </c>
      <c r="B2" t="s">
        <v>534</v>
      </c>
      <c r="C2" t="s">
        <v>534</v>
      </c>
      <c r="D2" t="s">
        <v>535</v>
      </c>
    </row>
    <row r="3" spans="1:4">
      <c r="A3">
        <v>2</v>
      </c>
      <c r="B3" t="s">
        <v>534</v>
      </c>
      <c r="C3" t="s">
        <v>536</v>
      </c>
      <c r="D3" t="s">
        <v>537</v>
      </c>
    </row>
    <row r="4" spans="1:4">
      <c r="A4">
        <v>3</v>
      </c>
      <c r="B4" t="s">
        <v>534</v>
      </c>
      <c r="C4" t="s">
        <v>538</v>
      </c>
      <c r="D4" t="s">
        <v>539</v>
      </c>
    </row>
    <row r="5" spans="1:4">
      <c r="A5">
        <v>4</v>
      </c>
      <c r="B5" t="s">
        <v>534</v>
      </c>
      <c r="C5" t="s">
        <v>540</v>
      </c>
      <c r="D5" t="s">
        <v>541</v>
      </c>
    </row>
    <row r="6" spans="1:4">
      <c r="A6">
        <v>5</v>
      </c>
      <c r="B6" t="s">
        <v>534</v>
      </c>
      <c r="C6" t="s">
        <v>542</v>
      </c>
      <c r="D6" t="s">
        <v>543</v>
      </c>
    </row>
    <row r="7" spans="1:4">
      <c r="A7">
        <v>6</v>
      </c>
      <c r="B7" t="s">
        <v>534</v>
      </c>
      <c r="C7" t="s">
        <v>544</v>
      </c>
      <c r="D7" t="s">
        <v>545</v>
      </c>
    </row>
    <row r="8" spans="1:4">
      <c r="A8">
        <v>7</v>
      </c>
      <c r="B8" t="s">
        <v>534</v>
      </c>
      <c r="C8" t="s">
        <v>546</v>
      </c>
      <c r="D8" t="s">
        <v>547</v>
      </c>
    </row>
    <row r="9" spans="1:4">
      <c r="A9">
        <v>8</v>
      </c>
      <c r="B9" t="s">
        <v>534</v>
      </c>
      <c r="C9" t="s">
        <v>548</v>
      </c>
      <c r="D9" t="s">
        <v>549</v>
      </c>
    </row>
    <row r="10" spans="1:4">
      <c r="A10">
        <v>9</v>
      </c>
      <c r="B10" t="s">
        <v>534</v>
      </c>
      <c r="C10" t="s">
        <v>550</v>
      </c>
      <c r="D10" t="s">
        <v>551</v>
      </c>
    </row>
    <row r="11" spans="1:4">
      <c r="A11">
        <v>10</v>
      </c>
      <c r="B11" t="s">
        <v>478</v>
      </c>
      <c r="C11" t="s">
        <v>478</v>
      </c>
      <c r="D11" t="s">
        <v>479</v>
      </c>
    </row>
    <row r="12" spans="1:4">
      <c r="A12">
        <v>11</v>
      </c>
      <c r="B12" t="s">
        <v>478</v>
      </c>
      <c r="C12" t="s">
        <v>552</v>
      </c>
      <c r="D12" t="s">
        <v>553</v>
      </c>
    </row>
    <row r="13" spans="1:4">
      <c r="A13">
        <v>12</v>
      </c>
      <c r="B13" t="s">
        <v>478</v>
      </c>
      <c r="C13" t="s">
        <v>554</v>
      </c>
      <c r="D13" t="s">
        <v>555</v>
      </c>
    </row>
    <row r="14" spans="1:4">
      <c r="A14">
        <v>13</v>
      </c>
      <c r="B14" t="s">
        <v>478</v>
      </c>
      <c r="C14" t="s">
        <v>556</v>
      </c>
      <c r="D14" t="s">
        <v>557</v>
      </c>
    </row>
    <row r="15" spans="1:4">
      <c r="A15">
        <v>14</v>
      </c>
      <c r="B15" t="s">
        <v>478</v>
      </c>
      <c r="C15" t="s">
        <v>558</v>
      </c>
      <c r="D15" t="s">
        <v>559</v>
      </c>
    </row>
    <row r="16" spans="1:4">
      <c r="A16">
        <v>15</v>
      </c>
      <c r="B16" t="s">
        <v>478</v>
      </c>
      <c r="C16" t="s">
        <v>560</v>
      </c>
      <c r="D16" t="s">
        <v>561</v>
      </c>
    </row>
    <row r="17" spans="1:4">
      <c r="A17">
        <v>16</v>
      </c>
      <c r="B17" t="s">
        <v>478</v>
      </c>
      <c r="C17" t="s">
        <v>562</v>
      </c>
      <c r="D17" t="s">
        <v>563</v>
      </c>
    </row>
    <row r="18" spans="1:4">
      <c r="A18">
        <v>17</v>
      </c>
      <c r="B18" t="s">
        <v>478</v>
      </c>
      <c r="C18" t="s">
        <v>564</v>
      </c>
      <c r="D18" t="s">
        <v>565</v>
      </c>
    </row>
    <row r="19" spans="1:4">
      <c r="A19">
        <v>18</v>
      </c>
      <c r="B19" t="s">
        <v>478</v>
      </c>
      <c r="C19" t="s">
        <v>566</v>
      </c>
      <c r="D19" t="s">
        <v>567</v>
      </c>
    </row>
    <row r="20" spans="1:4">
      <c r="A20">
        <v>19</v>
      </c>
      <c r="B20" t="s">
        <v>478</v>
      </c>
      <c r="C20" t="s">
        <v>480</v>
      </c>
      <c r="D20" t="s">
        <v>481</v>
      </c>
    </row>
    <row r="21" spans="1:4">
      <c r="A21">
        <v>20</v>
      </c>
      <c r="B21" t="s">
        <v>478</v>
      </c>
      <c r="C21" t="s">
        <v>568</v>
      </c>
      <c r="D21" t="s">
        <v>569</v>
      </c>
    </row>
    <row r="22" spans="1:4">
      <c r="A22">
        <v>21</v>
      </c>
      <c r="B22" t="s">
        <v>478</v>
      </c>
      <c r="C22" t="s">
        <v>570</v>
      </c>
      <c r="D22" t="s">
        <v>571</v>
      </c>
    </row>
    <row r="23" spans="1:4">
      <c r="A23">
        <v>22</v>
      </c>
      <c r="B23" t="s">
        <v>572</v>
      </c>
      <c r="C23" t="s">
        <v>574</v>
      </c>
      <c r="D23" t="s">
        <v>575</v>
      </c>
    </row>
    <row r="24" spans="1:4">
      <c r="A24">
        <v>23</v>
      </c>
      <c r="B24" t="s">
        <v>572</v>
      </c>
      <c r="C24" t="s">
        <v>572</v>
      </c>
      <c r="D24" t="s">
        <v>573</v>
      </c>
    </row>
    <row r="25" spans="1:4">
      <c r="A25">
        <v>24</v>
      </c>
      <c r="B25" t="s">
        <v>572</v>
      </c>
      <c r="C25" t="s">
        <v>576</v>
      </c>
      <c r="D25" t="s">
        <v>577</v>
      </c>
    </row>
    <row r="26" spans="1:4">
      <c r="A26">
        <v>25</v>
      </c>
      <c r="B26" t="s">
        <v>572</v>
      </c>
      <c r="C26" t="s">
        <v>578</v>
      </c>
      <c r="D26" t="s">
        <v>579</v>
      </c>
    </row>
    <row r="27" spans="1:4">
      <c r="A27">
        <v>26</v>
      </c>
      <c r="B27" t="s">
        <v>572</v>
      </c>
      <c r="C27" t="s">
        <v>580</v>
      </c>
      <c r="D27" t="s">
        <v>581</v>
      </c>
    </row>
    <row r="28" spans="1:4">
      <c r="A28">
        <v>27</v>
      </c>
      <c r="B28" t="s">
        <v>572</v>
      </c>
      <c r="C28" t="s">
        <v>582</v>
      </c>
      <c r="D28" t="s">
        <v>583</v>
      </c>
    </row>
    <row r="29" spans="1:4">
      <c r="A29">
        <v>28</v>
      </c>
      <c r="B29" t="s">
        <v>572</v>
      </c>
      <c r="C29" t="s">
        <v>584</v>
      </c>
      <c r="D29" t="s">
        <v>585</v>
      </c>
    </row>
    <row r="30" spans="1:4">
      <c r="A30">
        <v>29</v>
      </c>
      <c r="B30" t="s">
        <v>572</v>
      </c>
      <c r="C30" t="s">
        <v>586</v>
      </c>
      <c r="D30" t="s">
        <v>587</v>
      </c>
    </row>
    <row r="31" spans="1:4">
      <c r="A31">
        <v>30</v>
      </c>
      <c r="B31" t="s">
        <v>572</v>
      </c>
      <c r="C31" t="s">
        <v>588</v>
      </c>
      <c r="D31" t="s">
        <v>589</v>
      </c>
    </row>
    <row r="32" spans="1:4">
      <c r="A32">
        <v>31</v>
      </c>
      <c r="B32" t="s">
        <v>572</v>
      </c>
      <c r="C32" t="s">
        <v>590</v>
      </c>
      <c r="D32" t="s">
        <v>591</v>
      </c>
    </row>
    <row r="33" spans="1:4">
      <c r="A33">
        <v>32</v>
      </c>
      <c r="B33" t="s">
        <v>572</v>
      </c>
      <c r="C33" t="s">
        <v>592</v>
      </c>
      <c r="D33" t="s">
        <v>593</v>
      </c>
    </row>
    <row r="34" spans="1:4">
      <c r="A34">
        <v>33</v>
      </c>
      <c r="B34" t="s">
        <v>572</v>
      </c>
      <c r="C34" t="s">
        <v>594</v>
      </c>
      <c r="D34" t="s">
        <v>595</v>
      </c>
    </row>
    <row r="35" spans="1:4">
      <c r="A35">
        <v>34</v>
      </c>
      <c r="B35" t="s">
        <v>448</v>
      </c>
      <c r="C35" t="s">
        <v>448</v>
      </c>
      <c r="D35" t="s">
        <v>449</v>
      </c>
    </row>
    <row r="36" spans="1:4">
      <c r="A36">
        <v>35</v>
      </c>
      <c r="B36" t="s">
        <v>448</v>
      </c>
      <c r="C36" t="s">
        <v>450</v>
      </c>
      <c r="D36" t="s">
        <v>451</v>
      </c>
    </row>
    <row r="37" spans="1:4">
      <c r="A37">
        <v>36</v>
      </c>
      <c r="B37" t="s">
        <v>448</v>
      </c>
      <c r="C37" t="s">
        <v>596</v>
      </c>
      <c r="D37" t="s">
        <v>597</v>
      </c>
    </row>
    <row r="38" spans="1:4">
      <c r="A38">
        <v>37</v>
      </c>
      <c r="B38" t="s">
        <v>448</v>
      </c>
      <c r="C38" t="s">
        <v>598</v>
      </c>
      <c r="D38" t="s">
        <v>599</v>
      </c>
    </row>
    <row r="39" spans="1:4">
      <c r="A39">
        <v>38</v>
      </c>
      <c r="B39" t="s">
        <v>448</v>
      </c>
      <c r="C39" t="s">
        <v>600</v>
      </c>
      <c r="D39" t="s">
        <v>601</v>
      </c>
    </row>
    <row r="40" spans="1:4">
      <c r="A40">
        <v>39</v>
      </c>
      <c r="B40" t="s">
        <v>448</v>
      </c>
      <c r="C40" t="s">
        <v>602</v>
      </c>
      <c r="D40" t="s">
        <v>603</v>
      </c>
    </row>
    <row r="41" spans="1:4">
      <c r="A41">
        <v>40</v>
      </c>
      <c r="B41" t="s">
        <v>448</v>
      </c>
      <c r="C41" t="s">
        <v>604</v>
      </c>
      <c r="D41" t="s">
        <v>605</v>
      </c>
    </row>
    <row r="42" spans="1:4">
      <c r="A42">
        <v>41</v>
      </c>
      <c r="B42" t="s">
        <v>448</v>
      </c>
      <c r="C42" t="s">
        <v>606</v>
      </c>
      <c r="D42" t="s">
        <v>607</v>
      </c>
    </row>
    <row r="43" spans="1:4">
      <c r="A43">
        <v>42</v>
      </c>
      <c r="B43" t="s">
        <v>448</v>
      </c>
      <c r="C43" t="s">
        <v>608</v>
      </c>
      <c r="D43" t="s">
        <v>609</v>
      </c>
    </row>
    <row r="44" spans="1:4">
      <c r="A44">
        <v>43</v>
      </c>
      <c r="B44" t="s">
        <v>610</v>
      </c>
      <c r="C44" t="s">
        <v>612</v>
      </c>
      <c r="D44" t="s">
        <v>613</v>
      </c>
    </row>
    <row r="45" spans="1:4">
      <c r="A45">
        <v>44</v>
      </c>
      <c r="B45" t="s">
        <v>610</v>
      </c>
      <c r="C45" t="s">
        <v>614</v>
      </c>
      <c r="D45" t="s">
        <v>615</v>
      </c>
    </row>
    <row r="46" spans="1:4">
      <c r="A46">
        <v>45</v>
      </c>
      <c r="B46" t="s">
        <v>610</v>
      </c>
      <c r="C46" t="s">
        <v>616</v>
      </c>
      <c r="D46" t="s">
        <v>617</v>
      </c>
    </row>
    <row r="47" spans="1:4">
      <c r="A47">
        <v>46</v>
      </c>
      <c r="B47" t="s">
        <v>610</v>
      </c>
      <c r="C47" t="s">
        <v>610</v>
      </c>
      <c r="D47" t="s">
        <v>611</v>
      </c>
    </row>
    <row r="48" spans="1:4">
      <c r="A48">
        <v>47</v>
      </c>
      <c r="B48" t="s">
        <v>610</v>
      </c>
      <c r="C48" t="s">
        <v>618</v>
      </c>
      <c r="D48" t="s">
        <v>619</v>
      </c>
    </row>
    <row r="49" spans="1:4">
      <c r="A49">
        <v>48</v>
      </c>
      <c r="B49" t="s">
        <v>610</v>
      </c>
      <c r="C49" t="s">
        <v>620</v>
      </c>
      <c r="D49" t="s">
        <v>621</v>
      </c>
    </row>
    <row r="50" spans="1:4">
      <c r="A50">
        <v>49</v>
      </c>
      <c r="B50" t="s">
        <v>610</v>
      </c>
      <c r="C50" t="s">
        <v>622</v>
      </c>
      <c r="D50" t="s">
        <v>623</v>
      </c>
    </row>
    <row r="51" spans="1:4">
      <c r="A51">
        <v>50</v>
      </c>
      <c r="B51" t="s">
        <v>610</v>
      </c>
      <c r="C51" t="s">
        <v>624</v>
      </c>
      <c r="D51" t="s">
        <v>625</v>
      </c>
    </row>
    <row r="52" spans="1:4">
      <c r="A52">
        <v>51</v>
      </c>
      <c r="B52" t="s">
        <v>610</v>
      </c>
      <c r="C52" t="s">
        <v>626</v>
      </c>
      <c r="D52" t="s">
        <v>627</v>
      </c>
    </row>
    <row r="53" spans="1:4">
      <c r="A53">
        <v>52</v>
      </c>
      <c r="B53" t="s">
        <v>610</v>
      </c>
      <c r="C53" t="s">
        <v>628</v>
      </c>
      <c r="D53" t="s">
        <v>629</v>
      </c>
    </row>
    <row r="54" spans="1:4">
      <c r="A54">
        <v>53</v>
      </c>
      <c r="B54" t="s">
        <v>610</v>
      </c>
      <c r="C54" t="s">
        <v>630</v>
      </c>
      <c r="D54" t="s">
        <v>631</v>
      </c>
    </row>
    <row r="55" spans="1:4">
      <c r="A55">
        <v>54</v>
      </c>
      <c r="B55" t="s">
        <v>610</v>
      </c>
      <c r="C55" t="s">
        <v>632</v>
      </c>
      <c r="D55" t="s">
        <v>633</v>
      </c>
    </row>
    <row r="56" spans="1:4">
      <c r="A56">
        <v>55</v>
      </c>
      <c r="B56" t="s">
        <v>610</v>
      </c>
      <c r="C56" t="s">
        <v>634</v>
      </c>
      <c r="D56" t="s">
        <v>635</v>
      </c>
    </row>
    <row r="57" spans="1:4">
      <c r="A57">
        <v>56</v>
      </c>
      <c r="B57" t="s">
        <v>610</v>
      </c>
      <c r="C57" t="s">
        <v>636</v>
      </c>
      <c r="D57" t="s">
        <v>637</v>
      </c>
    </row>
    <row r="58" spans="1:4">
      <c r="A58">
        <v>57</v>
      </c>
      <c r="B58" t="s">
        <v>610</v>
      </c>
      <c r="C58" t="s">
        <v>638</v>
      </c>
      <c r="D58" t="s">
        <v>639</v>
      </c>
    </row>
    <row r="59" spans="1:4">
      <c r="A59">
        <v>58</v>
      </c>
      <c r="B59" t="s">
        <v>486</v>
      </c>
      <c r="C59" t="s">
        <v>640</v>
      </c>
      <c r="D59" t="s">
        <v>641</v>
      </c>
    </row>
    <row r="60" spans="1:4">
      <c r="A60">
        <v>59</v>
      </c>
      <c r="B60" t="s">
        <v>486</v>
      </c>
      <c r="C60" t="s">
        <v>486</v>
      </c>
      <c r="D60" t="s">
        <v>487</v>
      </c>
    </row>
    <row r="61" spans="1:4">
      <c r="A61">
        <v>60</v>
      </c>
      <c r="B61" t="s">
        <v>486</v>
      </c>
      <c r="C61" t="s">
        <v>642</v>
      </c>
      <c r="D61" t="s">
        <v>643</v>
      </c>
    </row>
    <row r="62" spans="1:4">
      <c r="A62">
        <v>61</v>
      </c>
      <c r="B62" t="s">
        <v>486</v>
      </c>
      <c r="C62" t="s">
        <v>488</v>
      </c>
      <c r="D62" t="s">
        <v>489</v>
      </c>
    </row>
    <row r="63" spans="1:4">
      <c r="A63">
        <v>62</v>
      </c>
      <c r="B63" t="s">
        <v>486</v>
      </c>
      <c r="C63" t="s">
        <v>644</v>
      </c>
      <c r="D63" t="s">
        <v>645</v>
      </c>
    </row>
    <row r="64" spans="1:4">
      <c r="A64">
        <v>63</v>
      </c>
      <c r="B64" t="s">
        <v>486</v>
      </c>
      <c r="C64" t="s">
        <v>646</v>
      </c>
      <c r="D64" t="s">
        <v>647</v>
      </c>
    </row>
    <row r="65" spans="1:4">
      <c r="A65">
        <v>64</v>
      </c>
      <c r="B65" t="s">
        <v>486</v>
      </c>
      <c r="C65" t="s">
        <v>512</v>
      </c>
      <c r="D65" t="s">
        <v>513</v>
      </c>
    </row>
    <row r="66" spans="1:4">
      <c r="A66">
        <v>65</v>
      </c>
      <c r="B66" t="s">
        <v>486</v>
      </c>
      <c r="C66" t="s">
        <v>648</v>
      </c>
      <c r="D66" t="s">
        <v>649</v>
      </c>
    </row>
    <row r="67" spans="1:4">
      <c r="A67">
        <v>66</v>
      </c>
      <c r="B67" t="s">
        <v>486</v>
      </c>
      <c r="C67" t="s">
        <v>650</v>
      </c>
      <c r="D67" t="s">
        <v>651</v>
      </c>
    </row>
    <row r="68" spans="1:4">
      <c r="A68">
        <v>67</v>
      </c>
      <c r="B68" t="s">
        <v>486</v>
      </c>
      <c r="C68" t="s">
        <v>652</v>
      </c>
      <c r="D68" t="s">
        <v>653</v>
      </c>
    </row>
    <row r="69" spans="1:4">
      <c r="A69">
        <v>68</v>
      </c>
      <c r="B69" t="s">
        <v>486</v>
      </c>
      <c r="C69" t="s">
        <v>654</v>
      </c>
      <c r="D69" t="s">
        <v>655</v>
      </c>
    </row>
    <row r="70" spans="1:4">
      <c r="A70">
        <v>69</v>
      </c>
      <c r="B70" t="s">
        <v>486</v>
      </c>
      <c r="C70" t="s">
        <v>656</v>
      </c>
      <c r="D70" t="s">
        <v>657</v>
      </c>
    </row>
    <row r="71" spans="1:4">
      <c r="A71">
        <v>70</v>
      </c>
      <c r="B71" t="s">
        <v>486</v>
      </c>
      <c r="C71" t="s">
        <v>517</v>
      </c>
      <c r="D71" t="s">
        <v>518</v>
      </c>
    </row>
    <row r="72" spans="1:4">
      <c r="A72">
        <v>71</v>
      </c>
      <c r="B72" t="s">
        <v>486</v>
      </c>
      <c r="C72" t="s">
        <v>658</v>
      </c>
      <c r="D72" t="s">
        <v>659</v>
      </c>
    </row>
    <row r="73" spans="1:4">
      <c r="A73">
        <v>72</v>
      </c>
      <c r="B73" t="s">
        <v>660</v>
      </c>
      <c r="C73" t="s">
        <v>660</v>
      </c>
      <c r="D73" t="s">
        <v>661</v>
      </c>
    </row>
    <row r="74" spans="1:4">
      <c r="A74">
        <v>73</v>
      </c>
      <c r="B74" t="s">
        <v>662</v>
      </c>
      <c r="C74" t="s">
        <v>614</v>
      </c>
      <c r="D74" t="s">
        <v>664</v>
      </c>
    </row>
    <row r="75" spans="1:4">
      <c r="A75">
        <v>74</v>
      </c>
      <c r="B75" t="s">
        <v>662</v>
      </c>
      <c r="C75" t="s">
        <v>665</v>
      </c>
      <c r="D75" t="s">
        <v>666</v>
      </c>
    </row>
    <row r="76" spans="1:4">
      <c r="A76">
        <v>75</v>
      </c>
      <c r="B76" t="s">
        <v>662</v>
      </c>
      <c r="C76" t="s">
        <v>662</v>
      </c>
      <c r="D76" t="s">
        <v>663</v>
      </c>
    </row>
    <row r="77" spans="1:4">
      <c r="A77">
        <v>76</v>
      </c>
      <c r="B77" t="s">
        <v>662</v>
      </c>
      <c r="C77" t="s">
        <v>667</v>
      </c>
      <c r="D77" t="s">
        <v>668</v>
      </c>
    </row>
    <row r="78" spans="1:4">
      <c r="A78">
        <v>77</v>
      </c>
      <c r="B78" t="s">
        <v>662</v>
      </c>
      <c r="C78" t="s">
        <v>669</v>
      </c>
      <c r="D78" t="s">
        <v>670</v>
      </c>
    </row>
    <row r="79" spans="1:4">
      <c r="A79">
        <v>78</v>
      </c>
      <c r="B79" t="s">
        <v>662</v>
      </c>
      <c r="C79" t="s">
        <v>671</v>
      </c>
      <c r="D79" t="s">
        <v>672</v>
      </c>
    </row>
    <row r="80" spans="1:4">
      <c r="A80">
        <v>79</v>
      </c>
      <c r="B80" t="s">
        <v>662</v>
      </c>
      <c r="C80" t="s">
        <v>673</v>
      </c>
      <c r="D80" t="s">
        <v>674</v>
      </c>
    </row>
    <row r="81" spans="1:4">
      <c r="A81">
        <v>80</v>
      </c>
      <c r="B81" t="s">
        <v>662</v>
      </c>
      <c r="C81" t="s">
        <v>675</v>
      </c>
      <c r="D81" t="s">
        <v>676</v>
      </c>
    </row>
    <row r="82" spans="1:4">
      <c r="A82">
        <v>81</v>
      </c>
      <c r="B82" t="s">
        <v>662</v>
      </c>
      <c r="C82" t="s">
        <v>677</v>
      </c>
      <c r="D82" t="s">
        <v>678</v>
      </c>
    </row>
    <row r="83" spans="1:4">
      <c r="A83">
        <v>82</v>
      </c>
      <c r="B83" t="s">
        <v>662</v>
      </c>
      <c r="C83" t="s">
        <v>679</v>
      </c>
      <c r="D83" t="s">
        <v>680</v>
      </c>
    </row>
    <row r="84" spans="1:4">
      <c r="A84">
        <v>83</v>
      </c>
      <c r="B84" t="s">
        <v>662</v>
      </c>
      <c r="C84" t="s">
        <v>681</v>
      </c>
      <c r="D84" t="s">
        <v>682</v>
      </c>
    </row>
    <row r="85" spans="1:4">
      <c r="A85">
        <v>84</v>
      </c>
      <c r="B85" t="s">
        <v>662</v>
      </c>
      <c r="C85" t="s">
        <v>683</v>
      </c>
      <c r="D85" t="s">
        <v>684</v>
      </c>
    </row>
    <row r="86" spans="1:4">
      <c r="A86">
        <v>85</v>
      </c>
      <c r="B86" t="s">
        <v>662</v>
      </c>
      <c r="C86" t="s">
        <v>685</v>
      </c>
      <c r="D86" t="s">
        <v>686</v>
      </c>
    </row>
    <row r="87" spans="1:4">
      <c r="A87">
        <v>86</v>
      </c>
      <c r="B87" t="s">
        <v>662</v>
      </c>
      <c r="C87" t="s">
        <v>687</v>
      </c>
      <c r="D87" t="s">
        <v>688</v>
      </c>
    </row>
    <row r="88" spans="1:4">
      <c r="A88">
        <v>87</v>
      </c>
      <c r="B88" t="s">
        <v>662</v>
      </c>
      <c r="C88" t="s">
        <v>689</v>
      </c>
      <c r="D88" t="s">
        <v>690</v>
      </c>
    </row>
    <row r="89" spans="1:4">
      <c r="A89">
        <v>88</v>
      </c>
      <c r="B89" t="s">
        <v>691</v>
      </c>
      <c r="C89" t="s">
        <v>691</v>
      </c>
      <c r="D89" t="s">
        <v>692</v>
      </c>
    </row>
    <row r="90" spans="1:4">
      <c r="A90">
        <v>89</v>
      </c>
      <c r="B90" t="s">
        <v>693</v>
      </c>
      <c r="C90" t="s">
        <v>693</v>
      </c>
      <c r="D90" t="s">
        <v>694</v>
      </c>
    </row>
    <row r="91" spans="1:4">
      <c r="A91">
        <v>90</v>
      </c>
      <c r="B91" t="s">
        <v>415</v>
      </c>
      <c r="C91" t="s">
        <v>415</v>
      </c>
      <c r="D91" t="s">
        <v>416</v>
      </c>
    </row>
    <row r="92" spans="1:4">
      <c r="A92">
        <v>91</v>
      </c>
      <c r="B92" t="s">
        <v>456</v>
      </c>
      <c r="C92" t="s">
        <v>456</v>
      </c>
      <c r="D92" t="s">
        <v>457</v>
      </c>
    </row>
    <row r="93" spans="1:4">
      <c r="A93">
        <v>92</v>
      </c>
      <c r="B93" t="s">
        <v>375</v>
      </c>
      <c r="C93" t="s">
        <v>375</v>
      </c>
      <c r="D93" t="s">
        <v>376</v>
      </c>
    </row>
    <row r="94" spans="1:4">
      <c r="A94">
        <v>93</v>
      </c>
      <c r="B94" t="s">
        <v>695</v>
      </c>
      <c r="C94" t="s">
        <v>695</v>
      </c>
      <c r="D94" t="s">
        <v>696</v>
      </c>
    </row>
    <row r="95" spans="1:4">
      <c r="A95">
        <v>94</v>
      </c>
      <c r="B95" t="s">
        <v>697</v>
      </c>
      <c r="C95" t="s">
        <v>697</v>
      </c>
      <c r="D95" t="s">
        <v>698</v>
      </c>
    </row>
    <row r="96" spans="1:4">
      <c r="A96">
        <v>95</v>
      </c>
      <c r="B96" t="s">
        <v>699</v>
      </c>
      <c r="C96" t="s">
        <v>699</v>
      </c>
      <c r="D96" t="s">
        <v>700</v>
      </c>
    </row>
    <row r="97" spans="1:4">
      <c r="A97">
        <v>96</v>
      </c>
      <c r="B97" t="s">
        <v>701</v>
      </c>
      <c r="C97" t="s">
        <v>701</v>
      </c>
      <c r="D97" t="s">
        <v>702</v>
      </c>
    </row>
    <row r="98" spans="1:4">
      <c r="A98">
        <v>97</v>
      </c>
      <c r="B98" t="s">
        <v>703</v>
      </c>
      <c r="C98" t="s">
        <v>703</v>
      </c>
      <c r="D98" t="s">
        <v>704</v>
      </c>
    </row>
    <row r="99" spans="1:4">
      <c r="A99">
        <v>98</v>
      </c>
      <c r="B99" t="s">
        <v>703</v>
      </c>
      <c r="C99" t="s">
        <v>705</v>
      </c>
      <c r="D99" t="s">
        <v>706</v>
      </c>
    </row>
    <row r="100" spans="1:4">
      <c r="A100">
        <v>99</v>
      </c>
      <c r="B100" t="s">
        <v>703</v>
      </c>
      <c r="C100" t="s">
        <v>707</v>
      </c>
      <c r="D100" t="s">
        <v>708</v>
      </c>
    </row>
    <row r="101" spans="1:4">
      <c r="A101">
        <v>100</v>
      </c>
      <c r="B101" t="s">
        <v>703</v>
      </c>
      <c r="C101" t="s">
        <v>709</v>
      </c>
      <c r="D101" t="s">
        <v>710</v>
      </c>
    </row>
    <row r="102" spans="1:4">
      <c r="A102">
        <v>101</v>
      </c>
      <c r="B102" t="s">
        <v>703</v>
      </c>
      <c r="C102" t="s">
        <v>711</v>
      </c>
      <c r="D102" t="s">
        <v>712</v>
      </c>
    </row>
    <row r="103" spans="1:4">
      <c r="A103">
        <v>102</v>
      </c>
      <c r="B103" t="s">
        <v>703</v>
      </c>
      <c r="C103" t="s">
        <v>713</v>
      </c>
      <c r="D103" t="s">
        <v>714</v>
      </c>
    </row>
    <row r="104" spans="1:4">
      <c r="A104">
        <v>103</v>
      </c>
      <c r="B104" t="s">
        <v>703</v>
      </c>
      <c r="C104" t="s">
        <v>715</v>
      </c>
      <c r="D104" t="s">
        <v>716</v>
      </c>
    </row>
    <row r="105" spans="1:4">
      <c r="A105">
        <v>104</v>
      </c>
      <c r="B105" t="s">
        <v>703</v>
      </c>
      <c r="C105" t="s">
        <v>717</v>
      </c>
      <c r="D105" t="s">
        <v>718</v>
      </c>
    </row>
    <row r="106" spans="1:4">
      <c r="A106">
        <v>105</v>
      </c>
      <c r="B106" t="s">
        <v>703</v>
      </c>
      <c r="C106" t="s">
        <v>719</v>
      </c>
      <c r="D106" t="s">
        <v>720</v>
      </c>
    </row>
    <row r="107" spans="1:4">
      <c r="A107">
        <v>106</v>
      </c>
      <c r="B107" t="s">
        <v>404</v>
      </c>
      <c r="C107" t="s">
        <v>721</v>
      </c>
      <c r="D107" t="s">
        <v>722</v>
      </c>
    </row>
    <row r="108" spans="1:4">
      <c r="A108">
        <v>107</v>
      </c>
      <c r="B108" t="s">
        <v>404</v>
      </c>
      <c r="C108" t="s">
        <v>404</v>
      </c>
      <c r="D108" t="s">
        <v>405</v>
      </c>
    </row>
    <row r="109" spans="1:4">
      <c r="A109">
        <v>108</v>
      </c>
      <c r="B109" t="s">
        <v>404</v>
      </c>
      <c r="C109" t="s">
        <v>723</v>
      </c>
      <c r="D109" t="s">
        <v>724</v>
      </c>
    </row>
    <row r="110" spans="1:4">
      <c r="A110">
        <v>109</v>
      </c>
      <c r="B110" t="s">
        <v>404</v>
      </c>
      <c r="C110" t="s">
        <v>725</v>
      </c>
      <c r="D110" t="s">
        <v>726</v>
      </c>
    </row>
    <row r="111" spans="1:4">
      <c r="A111">
        <v>110</v>
      </c>
      <c r="B111" t="s">
        <v>404</v>
      </c>
      <c r="C111" t="s">
        <v>727</v>
      </c>
      <c r="D111" t="s">
        <v>728</v>
      </c>
    </row>
    <row r="112" spans="1:4">
      <c r="A112">
        <v>111</v>
      </c>
      <c r="B112" t="s">
        <v>404</v>
      </c>
      <c r="C112" t="s">
        <v>729</v>
      </c>
      <c r="D112" t="s">
        <v>730</v>
      </c>
    </row>
    <row r="113" spans="1:4">
      <c r="A113">
        <v>112</v>
      </c>
      <c r="B113" t="s">
        <v>404</v>
      </c>
      <c r="C113" t="s">
        <v>731</v>
      </c>
      <c r="D113" t="s">
        <v>732</v>
      </c>
    </row>
    <row r="114" spans="1:4">
      <c r="A114">
        <v>113</v>
      </c>
      <c r="B114" t="s">
        <v>404</v>
      </c>
      <c r="C114" t="s">
        <v>406</v>
      </c>
      <c r="D114" t="s">
        <v>407</v>
      </c>
    </row>
    <row r="115" spans="1:4">
      <c r="A115">
        <v>114</v>
      </c>
      <c r="B115" t="s">
        <v>404</v>
      </c>
      <c r="C115" t="s">
        <v>733</v>
      </c>
      <c r="D115" t="s">
        <v>734</v>
      </c>
    </row>
    <row r="116" spans="1:4">
      <c r="A116">
        <v>115</v>
      </c>
      <c r="B116" t="s">
        <v>404</v>
      </c>
      <c r="C116" t="s">
        <v>735</v>
      </c>
      <c r="D116" t="s">
        <v>736</v>
      </c>
    </row>
    <row r="117" spans="1:4">
      <c r="A117">
        <v>116</v>
      </c>
      <c r="B117" t="s">
        <v>404</v>
      </c>
      <c r="C117" t="s">
        <v>442</v>
      </c>
      <c r="D117" t="s">
        <v>443</v>
      </c>
    </row>
    <row r="118" spans="1:4">
      <c r="A118">
        <v>117</v>
      </c>
      <c r="B118" t="s">
        <v>404</v>
      </c>
      <c r="C118" t="s">
        <v>737</v>
      </c>
      <c r="D118" t="s">
        <v>738</v>
      </c>
    </row>
    <row r="119" spans="1:4">
      <c r="A119">
        <v>118</v>
      </c>
      <c r="B119" t="s">
        <v>404</v>
      </c>
      <c r="C119" t="s">
        <v>739</v>
      </c>
      <c r="D119" t="s">
        <v>740</v>
      </c>
    </row>
    <row r="120" spans="1:4">
      <c r="A120">
        <v>119</v>
      </c>
      <c r="B120" t="s">
        <v>404</v>
      </c>
      <c r="C120" t="s">
        <v>741</v>
      </c>
      <c r="D120" t="s">
        <v>742</v>
      </c>
    </row>
    <row r="121" spans="1:4">
      <c r="A121">
        <v>120</v>
      </c>
      <c r="B121" t="s">
        <v>404</v>
      </c>
      <c r="C121" t="s">
        <v>743</v>
      </c>
      <c r="D121" t="s">
        <v>744</v>
      </c>
    </row>
    <row r="122" spans="1:4">
      <c r="A122">
        <v>121</v>
      </c>
      <c r="B122" t="s">
        <v>404</v>
      </c>
      <c r="C122" t="s">
        <v>745</v>
      </c>
      <c r="D122" t="s">
        <v>746</v>
      </c>
    </row>
    <row r="123" spans="1:4">
      <c r="A123">
        <v>122</v>
      </c>
      <c r="B123" t="s">
        <v>470</v>
      </c>
      <c r="C123" t="s">
        <v>747</v>
      </c>
      <c r="D123" t="s">
        <v>748</v>
      </c>
    </row>
    <row r="124" spans="1:4">
      <c r="A124">
        <v>123</v>
      </c>
      <c r="B124" t="s">
        <v>470</v>
      </c>
      <c r="C124" t="s">
        <v>749</v>
      </c>
      <c r="D124" t="s">
        <v>750</v>
      </c>
    </row>
    <row r="125" spans="1:4">
      <c r="A125">
        <v>124</v>
      </c>
      <c r="B125" t="s">
        <v>470</v>
      </c>
      <c r="C125" t="s">
        <v>751</v>
      </c>
      <c r="D125" t="s">
        <v>752</v>
      </c>
    </row>
    <row r="126" spans="1:4">
      <c r="A126">
        <v>125</v>
      </c>
      <c r="B126" t="s">
        <v>470</v>
      </c>
      <c r="C126" t="s">
        <v>753</v>
      </c>
      <c r="D126" t="s">
        <v>754</v>
      </c>
    </row>
    <row r="127" spans="1:4">
      <c r="A127">
        <v>126</v>
      </c>
      <c r="B127" t="s">
        <v>470</v>
      </c>
      <c r="C127" t="s">
        <v>755</v>
      </c>
      <c r="D127" t="s">
        <v>756</v>
      </c>
    </row>
    <row r="128" spans="1:4">
      <c r="A128">
        <v>127</v>
      </c>
      <c r="B128" t="s">
        <v>470</v>
      </c>
      <c r="C128" t="s">
        <v>470</v>
      </c>
      <c r="D128" t="s">
        <v>471</v>
      </c>
    </row>
    <row r="129" spans="1:4">
      <c r="A129">
        <v>128</v>
      </c>
      <c r="B129" t="s">
        <v>470</v>
      </c>
      <c r="C129" t="s">
        <v>757</v>
      </c>
      <c r="D129" t="s">
        <v>758</v>
      </c>
    </row>
    <row r="130" spans="1:4">
      <c r="A130">
        <v>129</v>
      </c>
      <c r="B130" t="s">
        <v>470</v>
      </c>
      <c r="C130" t="s">
        <v>759</v>
      </c>
      <c r="D130" t="s">
        <v>760</v>
      </c>
    </row>
    <row r="131" spans="1:4">
      <c r="A131">
        <v>130</v>
      </c>
      <c r="B131" t="s">
        <v>470</v>
      </c>
      <c r="C131" t="s">
        <v>761</v>
      </c>
      <c r="D131" t="s">
        <v>762</v>
      </c>
    </row>
    <row r="132" spans="1:4">
      <c r="A132">
        <v>131</v>
      </c>
      <c r="B132" t="s">
        <v>470</v>
      </c>
      <c r="C132" t="s">
        <v>763</v>
      </c>
      <c r="D132" t="s">
        <v>764</v>
      </c>
    </row>
    <row r="133" spans="1:4">
      <c r="A133">
        <v>132</v>
      </c>
      <c r="B133" t="s">
        <v>470</v>
      </c>
      <c r="C133" t="s">
        <v>765</v>
      </c>
      <c r="D133" t="s">
        <v>766</v>
      </c>
    </row>
    <row r="134" spans="1:4">
      <c r="A134">
        <v>133</v>
      </c>
      <c r="B134" t="s">
        <v>470</v>
      </c>
      <c r="C134" t="s">
        <v>767</v>
      </c>
      <c r="D134" t="s">
        <v>768</v>
      </c>
    </row>
    <row r="135" spans="1:4">
      <c r="A135">
        <v>134</v>
      </c>
      <c r="B135" t="s">
        <v>470</v>
      </c>
      <c r="C135" t="s">
        <v>769</v>
      </c>
      <c r="D135" t="s">
        <v>770</v>
      </c>
    </row>
    <row r="136" spans="1:4">
      <c r="A136">
        <v>135</v>
      </c>
      <c r="B136" t="s">
        <v>470</v>
      </c>
      <c r="C136" t="s">
        <v>771</v>
      </c>
      <c r="D136" t="s">
        <v>772</v>
      </c>
    </row>
    <row r="137" spans="1:4">
      <c r="A137">
        <v>136</v>
      </c>
      <c r="B137" t="s">
        <v>470</v>
      </c>
      <c r="C137" t="s">
        <v>773</v>
      </c>
      <c r="D137" t="s">
        <v>774</v>
      </c>
    </row>
    <row r="138" spans="1:4">
      <c r="A138">
        <v>137</v>
      </c>
      <c r="B138" t="s">
        <v>470</v>
      </c>
      <c r="C138" t="s">
        <v>472</v>
      </c>
      <c r="D138" t="s">
        <v>473</v>
      </c>
    </row>
    <row r="139" spans="1:4">
      <c r="A139">
        <v>138</v>
      </c>
      <c r="B139" t="s">
        <v>470</v>
      </c>
      <c r="C139" t="s">
        <v>775</v>
      </c>
      <c r="D139" t="s">
        <v>776</v>
      </c>
    </row>
    <row r="140" spans="1:4">
      <c r="A140">
        <v>139</v>
      </c>
      <c r="B140" t="s">
        <v>382</v>
      </c>
      <c r="C140" t="s">
        <v>777</v>
      </c>
      <c r="D140" t="s">
        <v>778</v>
      </c>
    </row>
    <row r="141" spans="1:4">
      <c r="A141">
        <v>140</v>
      </c>
      <c r="B141" t="s">
        <v>382</v>
      </c>
      <c r="C141" t="s">
        <v>384</v>
      </c>
      <c r="D141" t="s">
        <v>385</v>
      </c>
    </row>
    <row r="142" spans="1:4">
      <c r="A142">
        <v>141</v>
      </c>
      <c r="B142" t="s">
        <v>382</v>
      </c>
      <c r="C142" t="s">
        <v>779</v>
      </c>
      <c r="D142" t="s">
        <v>780</v>
      </c>
    </row>
    <row r="143" spans="1:4">
      <c r="A143">
        <v>142</v>
      </c>
      <c r="B143" t="s">
        <v>382</v>
      </c>
      <c r="C143" t="s">
        <v>382</v>
      </c>
      <c r="D143" t="s">
        <v>383</v>
      </c>
    </row>
    <row r="144" spans="1:4">
      <c r="A144">
        <v>143</v>
      </c>
      <c r="B144" t="s">
        <v>382</v>
      </c>
      <c r="C144" t="s">
        <v>781</v>
      </c>
      <c r="D144" t="s">
        <v>782</v>
      </c>
    </row>
    <row r="145" spans="1:4">
      <c r="A145">
        <v>144</v>
      </c>
      <c r="B145" t="s">
        <v>382</v>
      </c>
      <c r="C145" t="s">
        <v>783</v>
      </c>
      <c r="D145" t="s">
        <v>784</v>
      </c>
    </row>
    <row r="146" spans="1:4">
      <c r="A146">
        <v>145</v>
      </c>
      <c r="B146" t="s">
        <v>382</v>
      </c>
      <c r="C146" t="s">
        <v>646</v>
      </c>
      <c r="D146" t="s">
        <v>785</v>
      </c>
    </row>
    <row r="147" spans="1:4">
      <c r="A147">
        <v>146</v>
      </c>
      <c r="B147" t="s">
        <v>382</v>
      </c>
      <c r="C147" t="s">
        <v>786</v>
      </c>
      <c r="D147" t="s">
        <v>787</v>
      </c>
    </row>
    <row r="148" spans="1:4">
      <c r="A148">
        <v>147</v>
      </c>
      <c r="B148" t="s">
        <v>382</v>
      </c>
      <c r="C148" t="s">
        <v>788</v>
      </c>
      <c r="D148" t="s">
        <v>789</v>
      </c>
    </row>
    <row r="149" spans="1:4">
      <c r="A149">
        <v>148</v>
      </c>
      <c r="B149" t="s">
        <v>382</v>
      </c>
      <c r="C149" t="s">
        <v>790</v>
      </c>
      <c r="D149" t="s">
        <v>791</v>
      </c>
    </row>
    <row r="150" spans="1:4">
      <c r="A150">
        <v>149</v>
      </c>
      <c r="B150" t="s">
        <v>382</v>
      </c>
      <c r="C150" t="s">
        <v>792</v>
      </c>
      <c r="D150" t="s">
        <v>793</v>
      </c>
    </row>
    <row r="151" spans="1:4">
      <c r="A151">
        <v>150</v>
      </c>
      <c r="B151" t="s">
        <v>794</v>
      </c>
      <c r="C151" t="s">
        <v>796</v>
      </c>
      <c r="D151" t="s">
        <v>797</v>
      </c>
    </row>
    <row r="152" spans="1:4">
      <c r="A152">
        <v>151</v>
      </c>
      <c r="B152" t="s">
        <v>794</v>
      </c>
      <c r="C152" t="s">
        <v>798</v>
      </c>
      <c r="D152" t="s">
        <v>799</v>
      </c>
    </row>
    <row r="153" spans="1:4">
      <c r="A153">
        <v>152</v>
      </c>
      <c r="B153" t="s">
        <v>794</v>
      </c>
      <c r="C153" t="s">
        <v>800</v>
      </c>
      <c r="D153" t="s">
        <v>801</v>
      </c>
    </row>
    <row r="154" spans="1:4">
      <c r="A154">
        <v>153</v>
      </c>
      <c r="B154" t="s">
        <v>794</v>
      </c>
      <c r="C154" t="s">
        <v>802</v>
      </c>
      <c r="D154" t="s">
        <v>803</v>
      </c>
    </row>
    <row r="155" spans="1:4">
      <c r="A155">
        <v>154</v>
      </c>
      <c r="B155" t="s">
        <v>794</v>
      </c>
      <c r="C155" t="s">
        <v>804</v>
      </c>
      <c r="D155" t="s">
        <v>805</v>
      </c>
    </row>
    <row r="156" spans="1:4">
      <c r="A156">
        <v>155</v>
      </c>
      <c r="B156" t="s">
        <v>794</v>
      </c>
      <c r="C156" t="s">
        <v>806</v>
      </c>
      <c r="D156" t="s">
        <v>807</v>
      </c>
    </row>
    <row r="157" spans="1:4">
      <c r="A157">
        <v>156</v>
      </c>
      <c r="B157" t="s">
        <v>794</v>
      </c>
      <c r="C157" t="s">
        <v>808</v>
      </c>
      <c r="D157" t="s">
        <v>809</v>
      </c>
    </row>
    <row r="158" spans="1:4">
      <c r="A158">
        <v>157</v>
      </c>
      <c r="B158" t="s">
        <v>794</v>
      </c>
      <c r="C158" t="s">
        <v>810</v>
      </c>
      <c r="D158" t="s">
        <v>811</v>
      </c>
    </row>
    <row r="159" spans="1:4">
      <c r="A159">
        <v>158</v>
      </c>
      <c r="B159" t="s">
        <v>794</v>
      </c>
      <c r="C159" t="s">
        <v>794</v>
      </c>
      <c r="D159" t="s">
        <v>795</v>
      </c>
    </row>
    <row r="160" spans="1:4">
      <c r="A160">
        <v>159</v>
      </c>
      <c r="B160" t="s">
        <v>794</v>
      </c>
      <c r="C160" t="s">
        <v>812</v>
      </c>
      <c r="D160" t="s">
        <v>813</v>
      </c>
    </row>
    <row r="161" spans="1:4">
      <c r="A161">
        <v>160</v>
      </c>
      <c r="B161" t="s">
        <v>794</v>
      </c>
      <c r="C161" t="s">
        <v>814</v>
      </c>
      <c r="D161" t="s">
        <v>815</v>
      </c>
    </row>
    <row r="162" spans="1:4">
      <c r="A162">
        <v>161</v>
      </c>
      <c r="B162" t="s">
        <v>794</v>
      </c>
      <c r="C162" t="s">
        <v>816</v>
      </c>
      <c r="D162" t="s">
        <v>817</v>
      </c>
    </row>
    <row r="163" spans="1:4">
      <c r="A163">
        <v>162</v>
      </c>
      <c r="B163" t="s">
        <v>794</v>
      </c>
      <c r="C163" t="s">
        <v>818</v>
      </c>
      <c r="D163" t="s">
        <v>819</v>
      </c>
    </row>
    <row r="164" spans="1:4">
      <c r="A164">
        <v>163</v>
      </c>
      <c r="B164" t="s">
        <v>794</v>
      </c>
      <c r="C164" t="s">
        <v>820</v>
      </c>
      <c r="D164" t="s">
        <v>821</v>
      </c>
    </row>
    <row r="165" spans="1:4">
      <c r="A165">
        <v>164</v>
      </c>
      <c r="B165" t="s">
        <v>794</v>
      </c>
      <c r="C165" t="s">
        <v>822</v>
      </c>
      <c r="D165" t="s">
        <v>823</v>
      </c>
    </row>
    <row r="166" spans="1:4">
      <c r="A166">
        <v>165</v>
      </c>
      <c r="B166" t="s">
        <v>794</v>
      </c>
      <c r="C166" t="s">
        <v>824</v>
      </c>
      <c r="D166" t="s">
        <v>825</v>
      </c>
    </row>
    <row r="167" spans="1:4">
      <c r="A167">
        <v>166</v>
      </c>
      <c r="B167" t="s">
        <v>434</v>
      </c>
      <c r="C167" t="s">
        <v>826</v>
      </c>
      <c r="D167" t="s">
        <v>827</v>
      </c>
    </row>
    <row r="168" spans="1:4">
      <c r="A168">
        <v>167</v>
      </c>
      <c r="B168" t="s">
        <v>434</v>
      </c>
      <c r="C168" t="s">
        <v>434</v>
      </c>
      <c r="D168" t="s">
        <v>435</v>
      </c>
    </row>
    <row r="169" spans="1:4">
      <c r="A169">
        <v>168</v>
      </c>
      <c r="B169" t="s">
        <v>434</v>
      </c>
      <c r="C169" t="s">
        <v>828</v>
      </c>
      <c r="D169" t="s">
        <v>829</v>
      </c>
    </row>
    <row r="170" spans="1:4">
      <c r="A170">
        <v>169</v>
      </c>
      <c r="B170" t="s">
        <v>434</v>
      </c>
      <c r="C170" t="s">
        <v>830</v>
      </c>
      <c r="D170" t="s">
        <v>831</v>
      </c>
    </row>
    <row r="171" spans="1:4">
      <c r="A171">
        <v>170</v>
      </c>
      <c r="B171" t="s">
        <v>434</v>
      </c>
      <c r="C171" t="s">
        <v>832</v>
      </c>
      <c r="D171" t="s">
        <v>833</v>
      </c>
    </row>
    <row r="172" spans="1:4">
      <c r="A172">
        <v>171</v>
      </c>
      <c r="B172" t="s">
        <v>434</v>
      </c>
      <c r="C172" t="s">
        <v>834</v>
      </c>
      <c r="D172" t="s">
        <v>835</v>
      </c>
    </row>
    <row r="173" spans="1:4">
      <c r="A173">
        <v>172</v>
      </c>
      <c r="B173" t="s">
        <v>434</v>
      </c>
      <c r="C173" t="s">
        <v>436</v>
      </c>
      <c r="D173" t="s">
        <v>437</v>
      </c>
    </row>
    <row r="174" spans="1:4">
      <c r="A174">
        <v>173</v>
      </c>
      <c r="B174" t="s">
        <v>434</v>
      </c>
      <c r="C174" t="s">
        <v>836</v>
      </c>
      <c r="D174" t="s">
        <v>837</v>
      </c>
    </row>
    <row r="175" spans="1:4">
      <c r="A175">
        <v>174</v>
      </c>
      <c r="B175" t="s">
        <v>434</v>
      </c>
      <c r="C175" t="s">
        <v>838</v>
      </c>
      <c r="D175" t="s">
        <v>839</v>
      </c>
    </row>
    <row r="176" spans="1:4">
      <c r="A176">
        <v>175</v>
      </c>
      <c r="B176" t="s">
        <v>434</v>
      </c>
      <c r="C176" t="s">
        <v>840</v>
      </c>
      <c r="D176" t="s">
        <v>841</v>
      </c>
    </row>
    <row r="177" spans="1:4">
      <c r="A177">
        <v>176</v>
      </c>
      <c r="B177" t="s">
        <v>434</v>
      </c>
      <c r="C177" t="s">
        <v>842</v>
      </c>
      <c r="D177" t="s">
        <v>843</v>
      </c>
    </row>
    <row r="178" spans="1:4">
      <c r="A178">
        <v>177</v>
      </c>
      <c r="B178" t="s">
        <v>434</v>
      </c>
      <c r="C178" t="s">
        <v>844</v>
      </c>
      <c r="D178" t="s">
        <v>845</v>
      </c>
    </row>
    <row r="179" spans="1:4">
      <c r="A179">
        <v>178</v>
      </c>
      <c r="B179" t="s">
        <v>846</v>
      </c>
      <c r="C179" t="s">
        <v>848</v>
      </c>
      <c r="D179" t="s">
        <v>849</v>
      </c>
    </row>
    <row r="180" spans="1:4">
      <c r="A180">
        <v>179</v>
      </c>
      <c r="B180" t="s">
        <v>846</v>
      </c>
      <c r="C180" t="s">
        <v>850</v>
      </c>
      <c r="D180" t="s">
        <v>851</v>
      </c>
    </row>
    <row r="181" spans="1:4">
      <c r="A181">
        <v>180</v>
      </c>
      <c r="B181" t="s">
        <v>846</v>
      </c>
      <c r="C181" t="s">
        <v>852</v>
      </c>
      <c r="D181" t="s">
        <v>853</v>
      </c>
    </row>
    <row r="182" spans="1:4">
      <c r="A182">
        <v>181</v>
      </c>
      <c r="B182" t="s">
        <v>846</v>
      </c>
      <c r="C182" t="s">
        <v>846</v>
      </c>
      <c r="D182" t="s">
        <v>847</v>
      </c>
    </row>
    <row r="183" spans="1:4">
      <c r="A183">
        <v>182</v>
      </c>
      <c r="B183" t="s">
        <v>846</v>
      </c>
      <c r="C183" t="s">
        <v>854</v>
      </c>
      <c r="D183" t="s">
        <v>855</v>
      </c>
    </row>
    <row r="184" spans="1:4">
      <c r="A184">
        <v>183</v>
      </c>
      <c r="B184" t="s">
        <v>846</v>
      </c>
      <c r="C184" t="s">
        <v>856</v>
      </c>
      <c r="D184" t="s">
        <v>857</v>
      </c>
    </row>
    <row r="185" spans="1:4">
      <c r="A185">
        <v>184</v>
      </c>
      <c r="B185" t="s">
        <v>846</v>
      </c>
      <c r="C185" t="s">
        <v>858</v>
      </c>
      <c r="D185" t="s">
        <v>859</v>
      </c>
    </row>
    <row r="186" spans="1:4">
      <c r="A186">
        <v>185</v>
      </c>
      <c r="B186" t="s">
        <v>846</v>
      </c>
      <c r="C186" t="s">
        <v>860</v>
      </c>
      <c r="D186" t="s">
        <v>861</v>
      </c>
    </row>
    <row r="187" spans="1:4">
      <c r="A187">
        <v>186</v>
      </c>
      <c r="B187" t="s">
        <v>846</v>
      </c>
      <c r="C187" t="s">
        <v>862</v>
      </c>
      <c r="D187" t="s">
        <v>863</v>
      </c>
    </row>
    <row r="188" spans="1:4">
      <c r="A188">
        <v>187</v>
      </c>
      <c r="B188" t="s">
        <v>846</v>
      </c>
      <c r="C188" t="s">
        <v>864</v>
      </c>
      <c r="D188" t="s">
        <v>865</v>
      </c>
    </row>
    <row r="189" spans="1:4">
      <c r="A189">
        <v>188</v>
      </c>
      <c r="B189" t="s">
        <v>846</v>
      </c>
      <c r="C189" t="s">
        <v>866</v>
      </c>
      <c r="D189" t="s">
        <v>867</v>
      </c>
    </row>
    <row r="190" spans="1:4">
      <c r="A190">
        <v>189</v>
      </c>
      <c r="B190" t="s">
        <v>846</v>
      </c>
      <c r="C190" t="s">
        <v>868</v>
      </c>
      <c r="D190" t="s">
        <v>869</v>
      </c>
    </row>
    <row r="191" spans="1:4">
      <c r="A191">
        <v>190</v>
      </c>
      <c r="B191" t="s">
        <v>846</v>
      </c>
      <c r="C191" t="s">
        <v>870</v>
      </c>
      <c r="D191" t="s">
        <v>871</v>
      </c>
    </row>
    <row r="192" spans="1:4">
      <c r="A192">
        <v>191</v>
      </c>
      <c r="B192" t="s">
        <v>497</v>
      </c>
      <c r="C192" t="s">
        <v>499</v>
      </c>
      <c r="D192" t="s">
        <v>500</v>
      </c>
    </row>
    <row r="193" spans="1:4">
      <c r="A193">
        <v>192</v>
      </c>
      <c r="B193" t="s">
        <v>497</v>
      </c>
      <c r="C193" t="s">
        <v>872</v>
      </c>
      <c r="D193" t="s">
        <v>873</v>
      </c>
    </row>
    <row r="194" spans="1:4">
      <c r="A194">
        <v>193</v>
      </c>
      <c r="B194" t="s">
        <v>497</v>
      </c>
      <c r="C194" t="s">
        <v>874</v>
      </c>
      <c r="D194" t="s">
        <v>875</v>
      </c>
    </row>
    <row r="195" spans="1:4">
      <c r="A195">
        <v>194</v>
      </c>
      <c r="B195" t="s">
        <v>497</v>
      </c>
      <c r="C195" t="s">
        <v>876</v>
      </c>
      <c r="D195" t="s">
        <v>877</v>
      </c>
    </row>
    <row r="196" spans="1:4">
      <c r="A196">
        <v>195</v>
      </c>
      <c r="B196" t="s">
        <v>497</v>
      </c>
      <c r="C196" t="s">
        <v>497</v>
      </c>
      <c r="D196" t="s">
        <v>498</v>
      </c>
    </row>
    <row r="197" spans="1:4">
      <c r="A197">
        <v>196</v>
      </c>
      <c r="B197" t="s">
        <v>497</v>
      </c>
      <c r="C197" t="s">
        <v>878</v>
      </c>
      <c r="D197" t="s">
        <v>879</v>
      </c>
    </row>
    <row r="198" spans="1:4">
      <c r="A198">
        <v>197</v>
      </c>
      <c r="B198" t="s">
        <v>497</v>
      </c>
      <c r="C198" t="s">
        <v>880</v>
      </c>
      <c r="D198" t="s">
        <v>881</v>
      </c>
    </row>
    <row r="199" spans="1:4">
      <c r="A199">
        <v>198</v>
      </c>
      <c r="B199" t="s">
        <v>497</v>
      </c>
      <c r="C199" t="s">
        <v>882</v>
      </c>
      <c r="D199" t="s">
        <v>883</v>
      </c>
    </row>
    <row r="200" spans="1:4">
      <c r="A200">
        <v>199</v>
      </c>
      <c r="B200" t="s">
        <v>497</v>
      </c>
      <c r="C200" t="s">
        <v>884</v>
      </c>
      <c r="D200" t="s">
        <v>885</v>
      </c>
    </row>
    <row r="201" spans="1:4">
      <c r="A201">
        <v>200</v>
      </c>
      <c r="B201" t="s">
        <v>497</v>
      </c>
      <c r="C201" t="s">
        <v>886</v>
      </c>
      <c r="D201" t="s">
        <v>887</v>
      </c>
    </row>
    <row r="202" spans="1:4">
      <c r="A202">
        <v>201</v>
      </c>
      <c r="B202" t="s">
        <v>497</v>
      </c>
      <c r="C202" t="s">
        <v>888</v>
      </c>
      <c r="D202" t="s">
        <v>889</v>
      </c>
    </row>
    <row r="203" spans="1:4">
      <c r="A203">
        <v>202</v>
      </c>
      <c r="B203" t="s">
        <v>497</v>
      </c>
      <c r="C203" t="s">
        <v>890</v>
      </c>
      <c r="D203" t="s">
        <v>891</v>
      </c>
    </row>
    <row r="204" spans="1:4">
      <c r="A204">
        <v>203</v>
      </c>
      <c r="B204" t="s">
        <v>892</v>
      </c>
      <c r="C204" t="s">
        <v>894</v>
      </c>
      <c r="D204" t="s">
        <v>895</v>
      </c>
    </row>
    <row r="205" spans="1:4">
      <c r="A205">
        <v>204</v>
      </c>
      <c r="B205" t="s">
        <v>892</v>
      </c>
      <c r="C205" t="s">
        <v>896</v>
      </c>
      <c r="D205" t="s">
        <v>897</v>
      </c>
    </row>
    <row r="206" spans="1:4">
      <c r="A206">
        <v>205</v>
      </c>
      <c r="B206" t="s">
        <v>892</v>
      </c>
      <c r="C206" t="s">
        <v>898</v>
      </c>
      <c r="D206" t="s">
        <v>899</v>
      </c>
    </row>
    <row r="207" spans="1:4">
      <c r="A207">
        <v>206</v>
      </c>
      <c r="B207" t="s">
        <v>892</v>
      </c>
      <c r="C207" t="s">
        <v>900</v>
      </c>
      <c r="D207" t="s">
        <v>901</v>
      </c>
    </row>
    <row r="208" spans="1:4">
      <c r="A208">
        <v>207</v>
      </c>
      <c r="B208" t="s">
        <v>892</v>
      </c>
      <c r="C208" t="s">
        <v>902</v>
      </c>
      <c r="D208" t="s">
        <v>903</v>
      </c>
    </row>
    <row r="209" spans="1:4">
      <c r="A209">
        <v>208</v>
      </c>
      <c r="B209" t="s">
        <v>892</v>
      </c>
      <c r="C209" t="s">
        <v>892</v>
      </c>
      <c r="D209" t="s">
        <v>893</v>
      </c>
    </row>
    <row r="210" spans="1:4">
      <c r="A210">
        <v>209</v>
      </c>
      <c r="B210" t="s">
        <v>892</v>
      </c>
      <c r="C210" t="s">
        <v>904</v>
      </c>
      <c r="D210" t="s">
        <v>905</v>
      </c>
    </row>
    <row r="211" spans="1:4">
      <c r="A211">
        <v>210</v>
      </c>
      <c r="B211" t="s">
        <v>892</v>
      </c>
      <c r="C211" t="s">
        <v>769</v>
      </c>
      <c r="D211" t="s">
        <v>906</v>
      </c>
    </row>
    <row r="212" spans="1:4">
      <c r="A212">
        <v>211</v>
      </c>
      <c r="B212" t="s">
        <v>892</v>
      </c>
      <c r="C212" t="s">
        <v>907</v>
      </c>
      <c r="D212" t="s">
        <v>908</v>
      </c>
    </row>
    <row r="213" spans="1:4">
      <c r="A213">
        <v>212</v>
      </c>
      <c r="B213" t="s">
        <v>892</v>
      </c>
      <c r="C213" t="s">
        <v>909</v>
      </c>
      <c r="D213" t="s">
        <v>910</v>
      </c>
    </row>
    <row r="214" spans="1:4">
      <c r="A214">
        <v>213</v>
      </c>
      <c r="B214" t="s">
        <v>892</v>
      </c>
      <c r="C214" t="s">
        <v>911</v>
      </c>
      <c r="D214" t="s">
        <v>912</v>
      </c>
    </row>
    <row r="215" spans="1:4">
      <c r="A215">
        <v>214</v>
      </c>
      <c r="B215" t="s">
        <v>892</v>
      </c>
      <c r="C215" t="s">
        <v>913</v>
      </c>
      <c r="D215" t="s">
        <v>914</v>
      </c>
    </row>
    <row r="216" spans="1:4">
      <c r="A216">
        <v>215</v>
      </c>
      <c r="B216" t="s">
        <v>892</v>
      </c>
      <c r="C216" t="s">
        <v>915</v>
      </c>
      <c r="D216" t="s">
        <v>916</v>
      </c>
    </row>
    <row r="217" spans="1:4">
      <c r="A217">
        <v>216</v>
      </c>
      <c r="B217" t="s">
        <v>892</v>
      </c>
      <c r="C217" t="s">
        <v>917</v>
      </c>
      <c r="D217" t="s">
        <v>918</v>
      </c>
    </row>
    <row r="218" spans="1:4">
      <c r="A218">
        <v>217</v>
      </c>
      <c r="B218" t="s">
        <v>892</v>
      </c>
      <c r="C218" t="s">
        <v>919</v>
      </c>
      <c r="D218" t="s">
        <v>920</v>
      </c>
    </row>
    <row r="219" spans="1:4">
      <c r="A219">
        <v>218</v>
      </c>
      <c r="B219" t="s">
        <v>892</v>
      </c>
      <c r="C219" t="s">
        <v>685</v>
      </c>
      <c r="D219" t="s">
        <v>921</v>
      </c>
    </row>
    <row r="220" spans="1:4">
      <c r="A220">
        <v>219</v>
      </c>
      <c r="B220" t="s">
        <v>922</v>
      </c>
      <c r="C220" t="s">
        <v>924</v>
      </c>
      <c r="D220" t="s">
        <v>925</v>
      </c>
    </row>
    <row r="221" spans="1:4">
      <c r="A221">
        <v>220</v>
      </c>
      <c r="B221" t="s">
        <v>922</v>
      </c>
      <c r="C221" t="s">
        <v>926</v>
      </c>
      <c r="D221" t="s">
        <v>927</v>
      </c>
    </row>
    <row r="222" spans="1:4">
      <c r="A222">
        <v>221</v>
      </c>
      <c r="B222" t="s">
        <v>922</v>
      </c>
      <c r="C222" t="s">
        <v>928</v>
      </c>
      <c r="D222" t="s">
        <v>929</v>
      </c>
    </row>
    <row r="223" spans="1:4">
      <c r="A223">
        <v>222</v>
      </c>
      <c r="B223" t="s">
        <v>922</v>
      </c>
      <c r="C223" t="s">
        <v>930</v>
      </c>
      <c r="D223" t="s">
        <v>931</v>
      </c>
    </row>
    <row r="224" spans="1:4">
      <c r="A224">
        <v>223</v>
      </c>
      <c r="B224" t="s">
        <v>922</v>
      </c>
      <c r="C224" t="s">
        <v>932</v>
      </c>
      <c r="D224" t="s">
        <v>933</v>
      </c>
    </row>
    <row r="225" spans="1:4">
      <c r="A225">
        <v>224</v>
      </c>
      <c r="B225" t="s">
        <v>922</v>
      </c>
      <c r="C225" t="s">
        <v>934</v>
      </c>
      <c r="D225" t="s">
        <v>935</v>
      </c>
    </row>
    <row r="226" spans="1:4">
      <c r="A226">
        <v>225</v>
      </c>
      <c r="B226" t="s">
        <v>922</v>
      </c>
      <c r="C226" t="s">
        <v>936</v>
      </c>
      <c r="D226" t="s">
        <v>937</v>
      </c>
    </row>
    <row r="227" spans="1:4">
      <c r="A227">
        <v>226</v>
      </c>
      <c r="B227" t="s">
        <v>922</v>
      </c>
      <c r="C227" t="s">
        <v>922</v>
      </c>
      <c r="D227" t="s">
        <v>923</v>
      </c>
    </row>
    <row r="228" spans="1:4">
      <c r="A228">
        <v>227</v>
      </c>
      <c r="B228" t="s">
        <v>922</v>
      </c>
      <c r="C228" t="s">
        <v>938</v>
      </c>
      <c r="D228" t="s">
        <v>939</v>
      </c>
    </row>
    <row r="229" spans="1:4">
      <c r="A229">
        <v>228</v>
      </c>
      <c r="B229" t="s">
        <v>922</v>
      </c>
      <c r="C229" t="s">
        <v>940</v>
      </c>
      <c r="D229" t="s">
        <v>941</v>
      </c>
    </row>
    <row r="230" spans="1:4">
      <c r="A230">
        <v>229</v>
      </c>
      <c r="B230" t="s">
        <v>922</v>
      </c>
      <c r="C230" t="s">
        <v>942</v>
      </c>
      <c r="D230" t="s">
        <v>943</v>
      </c>
    </row>
    <row r="231" spans="1:4">
      <c r="A231">
        <v>230</v>
      </c>
      <c r="B231" t="s">
        <v>922</v>
      </c>
      <c r="C231" t="s">
        <v>944</v>
      </c>
      <c r="D231" t="s">
        <v>945</v>
      </c>
    </row>
    <row r="232" spans="1:4">
      <c r="A232">
        <v>231</v>
      </c>
      <c r="B232" t="s">
        <v>922</v>
      </c>
      <c r="C232" t="s">
        <v>946</v>
      </c>
      <c r="D232" t="s">
        <v>947</v>
      </c>
    </row>
    <row r="233" spans="1:4">
      <c r="A233">
        <v>232</v>
      </c>
      <c r="B233" t="s">
        <v>948</v>
      </c>
      <c r="C233" t="s">
        <v>950</v>
      </c>
      <c r="D233" t="s">
        <v>951</v>
      </c>
    </row>
    <row r="234" spans="1:4">
      <c r="A234">
        <v>233</v>
      </c>
      <c r="B234" t="s">
        <v>948</v>
      </c>
      <c r="C234" t="s">
        <v>952</v>
      </c>
      <c r="D234" t="s">
        <v>953</v>
      </c>
    </row>
    <row r="235" spans="1:4">
      <c r="A235">
        <v>234</v>
      </c>
      <c r="B235" t="s">
        <v>948</v>
      </c>
      <c r="C235" t="s">
        <v>954</v>
      </c>
      <c r="D235" t="s">
        <v>955</v>
      </c>
    </row>
    <row r="236" spans="1:4">
      <c r="A236">
        <v>235</v>
      </c>
      <c r="B236" t="s">
        <v>948</v>
      </c>
      <c r="C236" t="s">
        <v>956</v>
      </c>
      <c r="D236" t="s">
        <v>957</v>
      </c>
    </row>
    <row r="237" spans="1:4">
      <c r="A237">
        <v>236</v>
      </c>
      <c r="B237" t="s">
        <v>948</v>
      </c>
      <c r="C237" t="s">
        <v>958</v>
      </c>
      <c r="D237" t="s">
        <v>959</v>
      </c>
    </row>
    <row r="238" spans="1:4">
      <c r="A238">
        <v>237</v>
      </c>
      <c r="B238" t="s">
        <v>948</v>
      </c>
      <c r="C238" t="s">
        <v>948</v>
      </c>
      <c r="D238" t="s">
        <v>949</v>
      </c>
    </row>
    <row r="239" spans="1:4">
      <c r="A239">
        <v>238</v>
      </c>
      <c r="B239" t="s">
        <v>948</v>
      </c>
      <c r="C239" t="s">
        <v>960</v>
      </c>
      <c r="D239" t="s">
        <v>961</v>
      </c>
    </row>
    <row r="240" spans="1:4">
      <c r="A240">
        <v>239</v>
      </c>
      <c r="B240" t="s">
        <v>948</v>
      </c>
      <c r="C240" t="s">
        <v>962</v>
      </c>
      <c r="D240" t="s">
        <v>963</v>
      </c>
    </row>
    <row r="241" spans="1:4">
      <c r="A241">
        <v>240</v>
      </c>
      <c r="B241" t="s">
        <v>948</v>
      </c>
      <c r="C241" t="s">
        <v>964</v>
      </c>
      <c r="D241" t="s">
        <v>965</v>
      </c>
    </row>
    <row r="242" spans="1:4">
      <c r="A242">
        <v>241</v>
      </c>
      <c r="B242" t="s">
        <v>948</v>
      </c>
      <c r="C242" t="s">
        <v>966</v>
      </c>
      <c r="D242" t="s">
        <v>967</v>
      </c>
    </row>
    <row r="243" spans="1:4">
      <c r="A243">
        <v>242</v>
      </c>
      <c r="B243" t="s">
        <v>948</v>
      </c>
      <c r="C243" t="s">
        <v>968</v>
      </c>
      <c r="D243" t="s">
        <v>969</v>
      </c>
    </row>
    <row r="244" spans="1:4">
      <c r="A244">
        <v>243</v>
      </c>
      <c r="B244" t="s">
        <v>948</v>
      </c>
      <c r="C244" t="s">
        <v>970</v>
      </c>
      <c r="D244" t="s">
        <v>971</v>
      </c>
    </row>
    <row r="245" spans="1:4">
      <c r="A245">
        <v>244</v>
      </c>
      <c r="B245" t="s">
        <v>948</v>
      </c>
      <c r="C245" t="s">
        <v>972</v>
      </c>
      <c r="D245" t="s">
        <v>973</v>
      </c>
    </row>
    <row r="246" spans="1:4">
      <c r="A246">
        <v>245</v>
      </c>
      <c r="B246" t="s">
        <v>974</v>
      </c>
      <c r="C246" t="s">
        <v>976</v>
      </c>
      <c r="D246" t="s">
        <v>977</v>
      </c>
    </row>
    <row r="247" spans="1:4">
      <c r="A247">
        <v>246</v>
      </c>
      <c r="B247" t="s">
        <v>974</v>
      </c>
      <c r="C247" t="s">
        <v>978</v>
      </c>
      <c r="D247" t="s">
        <v>979</v>
      </c>
    </row>
    <row r="248" spans="1:4">
      <c r="A248">
        <v>247</v>
      </c>
      <c r="B248" t="s">
        <v>974</v>
      </c>
      <c r="C248" t="s">
        <v>974</v>
      </c>
      <c r="D248" t="s">
        <v>975</v>
      </c>
    </row>
    <row r="249" spans="1:4">
      <c r="A249">
        <v>248</v>
      </c>
      <c r="B249" t="s">
        <v>974</v>
      </c>
      <c r="C249" t="s">
        <v>980</v>
      </c>
      <c r="D249" t="s">
        <v>981</v>
      </c>
    </row>
    <row r="250" spans="1:4">
      <c r="A250">
        <v>249</v>
      </c>
      <c r="B250" t="s">
        <v>974</v>
      </c>
      <c r="C250" t="s">
        <v>982</v>
      </c>
      <c r="D250" t="s">
        <v>983</v>
      </c>
    </row>
    <row r="251" spans="1:4">
      <c r="A251">
        <v>250</v>
      </c>
      <c r="B251" t="s">
        <v>974</v>
      </c>
      <c r="C251" t="s">
        <v>984</v>
      </c>
      <c r="D251" t="s">
        <v>985</v>
      </c>
    </row>
    <row r="252" spans="1:4">
      <c r="A252">
        <v>251</v>
      </c>
      <c r="B252" t="s">
        <v>974</v>
      </c>
      <c r="C252" t="s">
        <v>986</v>
      </c>
      <c r="D252" t="s">
        <v>987</v>
      </c>
    </row>
    <row r="253" spans="1:4">
      <c r="A253">
        <v>252</v>
      </c>
      <c r="B253" t="s">
        <v>974</v>
      </c>
      <c r="C253" t="s">
        <v>988</v>
      </c>
      <c r="D253" t="s">
        <v>989</v>
      </c>
    </row>
    <row r="254" spans="1:4">
      <c r="A254">
        <v>253</v>
      </c>
      <c r="B254" t="s">
        <v>974</v>
      </c>
      <c r="C254" t="s">
        <v>990</v>
      </c>
      <c r="D254" t="s">
        <v>991</v>
      </c>
    </row>
    <row r="255" spans="1:4">
      <c r="A255">
        <v>254</v>
      </c>
      <c r="B255" t="s">
        <v>992</v>
      </c>
      <c r="C255" t="s">
        <v>994</v>
      </c>
      <c r="D255" t="s">
        <v>995</v>
      </c>
    </row>
    <row r="256" spans="1:4">
      <c r="A256">
        <v>255</v>
      </c>
      <c r="B256" t="s">
        <v>992</v>
      </c>
      <c r="C256" t="s">
        <v>996</v>
      </c>
      <c r="D256" t="s">
        <v>997</v>
      </c>
    </row>
    <row r="257" spans="1:4">
      <c r="A257">
        <v>256</v>
      </c>
      <c r="B257" t="s">
        <v>992</v>
      </c>
      <c r="C257" t="s">
        <v>998</v>
      </c>
      <c r="D257" t="s">
        <v>999</v>
      </c>
    </row>
    <row r="258" spans="1:4">
      <c r="A258">
        <v>257</v>
      </c>
      <c r="B258" t="s">
        <v>992</v>
      </c>
      <c r="C258" t="s">
        <v>1000</v>
      </c>
      <c r="D258" t="s">
        <v>1001</v>
      </c>
    </row>
    <row r="259" spans="1:4">
      <c r="A259">
        <v>258</v>
      </c>
      <c r="B259" t="s">
        <v>992</v>
      </c>
      <c r="C259" t="s">
        <v>992</v>
      </c>
      <c r="D259" t="s">
        <v>993</v>
      </c>
    </row>
    <row r="260" spans="1:4">
      <c r="A260">
        <v>259</v>
      </c>
      <c r="B260" t="s">
        <v>992</v>
      </c>
      <c r="C260" t="s">
        <v>1002</v>
      </c>
      <c r="D260" t="s">
        <v>1003</v>
      </c>
    </row>
    <row r="261" spans="1:4">
      <c r="A261">
        <v>260</v>
      </c>
      <c r="B261" t="s">
        <v>992</v>
      </c>
      <c r="C261" t="s">
        <v>1004</v>
      </c>
      <c r="D261" t="s">
        <v>1005</v>
      </c>
    </row>
    <row r="262" spans="1:4">
      <c r="A262">
        <v>261</v>
      </c>
      <c r="B262" t="s">
        <v>992</v>
      </c>
      <c r="C262" t="s">
        <v>1006</v>
      </c>
      <c r="D262" t="s">
        <v>1007</v>
      </c>
    </row>
    <row r="263" spans="1:4">
      <c r="A263">
        <v>262</v>
      </c>
      <c r="B263" t="s">
        <v>992</v>
      </c>
      <c r="C263" t="s">
        <v>1008</v>
      </c>
      <c r="D263" t="s">
        <v>1009</v>
      </c>
    </row>
    <row r="264" spans="1:4">
      <c r="A264">
        <v>263</v>
      </c>
      <c r="B264" t="s">
        <v>992</v>
      </c>
      <c r="C264" t="s">
        <v>1010</v>
      </c>
      <c r="D264" t="s">
        <v>1011</v>
      </c>
    </row>
    <row r="265" spans="1:4">
      <c r="A265">
        <v>264</v>
      </c>
      <c r="B265" t="s">
        <v>992</v>
      </c>
      <c r="C265" t="s">
        <v>1012</v>
      </c>
      <c r="D265" t="s">
        <v>1013</v>
      </c>
    </row>
    <row r="266" spans="1:4">
      <c r="A266">
        <v>265</v>
      </c>
      <c r="B266" t="s">
        <v>992</v>
      </c>
      <c r="C266" t="s">
        <v>1014</v>
      </c>
      <c r="D266" t="s">
        <v>1015</v>
      </c>
    </row>
    <row r="267" spans="1:4">
      <c r="A267">
        <v>266</v>
      </c>
      <c r="B267" t="s">
        <v>992</v>
      </c>
      <c r="C267" t="s">
        <v>1016</v>
      </c>
      <c r="D267" t="s">
        <v>1017</v>
      </c>
    </row>
    <row r="268" spans="1:4">
      <c r="A268">
        <v>267</v>
      </c>
      <c r="B268" t="s">
        <v>992</v>
      </c>
      <c r="C268" t="s">
        <v>1018</v>
      </c>
      <c r="D268" t="s">
        <v>1019</v>
      </c>
    </row>
    <row r="269" spans="1:4">
      <c r="A269">
        <v>268</v>
      </c>
      <c r="B269" t="s">
        <v>396</v>
      </c>
      <c r="C269" t="s">
        <v>1020</v>
      </c>
      <c r="D269" t="s">
        <v>1021</v>
      </c>
    </row>
    <row r="270" spans="1:4">
      <c r="A270">
        <v>269</v>
      </c>
      <c r="B270" t="s">
        <v>396</v>
      </c>
      <c r="C270" t="s">
        <v>1022</v>
      </c>
      <c r="D270" t="s">
        <v>1023</v>
      </c>
    </row>
    <row r="271" spans="1:4">
      <c r="A271">
        <v>270</v>
      </c>
      <c r="B271" t="s">
        <v>396</v>
      </c>
      <c r="C271" t="s">
        <v>1024</v>
      </c>
      <c r="D271" t="s">
        <v>1025</v>
      </c>
    </row>
    <row r="272" spans="1:4">
      <c r="A272">
        <v>271</v>
      </c>
      <c r="B272" t="s">
        <v>396</v>
      </c>
      <c r="C272" t="s">
        <v>1026</v>
      </c>
      <c r="D272" t="s">
        <v>1027</v>
      </c>
    </row>
    <row r="273" spans="1:4">
      <c r="A273">
        <v>272</v>
      </c>
      <c r="B273" t="s">
        <v>396</v>
      </c>
      <c r="C273" t="s">
        <v>1028</v>
      </c>
      <c r="D273" t="s">
        <v>1029</v>
      </c>
    </row>
    <row r="274" spans="1:4">
      <c r="A274">
        <v>273</v>
      </c>
      <c r="B274" t="s">
        <v>396</v>
      </c>
      <c r="C274" t="s">
        <v>1030</v>
      </c>
      <c r="D274" t="s">
        <v>1031</v>
      </c>
    </row>
    <row r="275" spans="1:4">
      <c r="A275">
        <v>274</v>
      </c>
      <c r="B275" t="s">
        <v>396</v>
      </c>
      <c r="C275" t="s">
        <v>396</v>
      </c>
      <c r="D275" t="s">
        <v>397</v>
      </c>
    </row>
    <row r="276" spans="1:4">
      <c r="A276">
        <v>275</v>
      </c>
      <c r="B276" t="s">
        <v>396</v>
      </c>
      <c r="C276" t="s">
        <v>1032</v>
      </c>
      <c r="D276" t="s">
        <v>1033</v>
      </c>
    </row>
    <row r="277" spans="1:4">
      <c r="A277">
        <v>276</v>
      </c>
      <c r="B277" t="s">
        <v>396</v>
      </c>
      <c r="C277" t="s">
        <v>398</v>
      </c>
      <c r="D277" t="s">
        <v>399</v>
      </c>
    </row>
    <row r="278" spans="1:4">
      <c r="A278">
        <v>277</v>
      </c>
      <c r="B278" t="s">
        <v>396</v>
      </c>
      <c r="C278" t="s">
        <v>1034</v>
      </c>
      <c r="D278" t="s">
        <v>1035</v>
      </c>
    </row>
    <row r="279" spans="1:4">
      <c r="A279">
        <v>278</v>
      </c>
      <c r="B279" t="s">
        <v>396</v>
      </c>
      <c r="C279" t="s">
        <v>1036</v>
      </c>
      <c r="D279" t="s">
        <v>1037</v>
      </c>
    </row>
    <row r="280" spans="1:4">
      <c r="A280">
        <v>279</v>
      </c>
      <c r="B280" t="s">
        <v>396</v>
      </c>
      <c r="C280" t="s">
        <v>1038</v>
      </c>
      <c r="D280" t="s">
        <v>1039</v>
      </c>
    </row>
    <row r="281" spans="1:4">
      <c r="A281">
        <v>280</v>
      </c>
      <c r="B281" t="s">
        <v>396</v>
      </c>
      <c r="C281" t="s">
        <v>1040</v>
      </c>
      <c r="D281" t="s">
        <v>1041</v>
      </c>
    </row>
    <row r="282" spans="1:4">
      <c r="A282">
        <v>281</v>
      </c>
      <c r="B282" t="s">
        <v>396</v>
      </c>
      <c r="C282" t="s">
        <v>1042</v>
      </c>
      <c r="D282" t="s">
        <v>1043</v>
      </c>
    </row>
    <row r="283" spans="1:4">
      <c r="A283">
        <v>282</v>
      </c>
      <c r="B283" t="s">
        <v>396</v>
      </c>
      <c r="C283" t="s">
        <v>1044</v>
      </c>
      <c r="D283" t="s">
        <v>1045</v>
      </c>
    </row>
    <row r="284" spans="1:4">
      <c r="A284">
        <v>283</v>
      </c>
      <c r="B284" t="s">
        <v>396</v>
      </c>
      <c r="C284" t="s">
        <v>1046</v>
      </c>
      <c r="D284" t="s">
        <v>1047</v>
      </c>
    </row>
    <row r="285" spans="1:4">
      <c r="A285">
        <v>284</v>
      </c>
      <c r="B285" t="s">
        <v>421</v>
      </c>
      <c r="C285" t="s">
        <v>1048</v>
      </c>
      <c r="D285" t="s">
        <v>1049</v>
      </c>
    </row>
    <row r="286" spans="1:4">
      <c r="A286">
        <v>285</v>
      </c>
      <c r="B286" t="s">
        <v>421</v>
      </c>
      <c r="C286" t="s">
        <v>423</v>
      </c>
      <c r="D286" t="s">
        <v>424</v>
      </c>
    </row>
    <row r="287" spans="1:4">
      <c r="A287">
        <v>286</v>
      </c>
      <c r="B287" t="s">
        <v>421</v>
      </c>
      <c r="C287" t="s">
        <v>1050</v>
      </c>
      <c r="D287" t="s">
        <v>1051</v>
      </c>
    </row>
    <row r="288" spans="1:4">
      <c r="A288">
        <v>287</v>
      </c>
      <c r="B288" t="s">
        <v>421</v>
      </c>
      <c r="C288" t="s">
        <v>1052</v>
      </c>
      <c r="D288" t="s">
        <v>1053</v>
      </c>
    </row>
    <row r="289" spans="1:4">
      <c r="A289">
        <v>288</v>
      </c>
      <c r="B289" t="s">
        <v>421</v>
      </c>
      <c r="C289" t="s">
        <v>1054</v>
      </c>
      <c r="D289" t="s">
        <v>1055</v>
      </c>
    </row>
    <row r="290" spans="1:4">
      <c r="A290">
        <v>289</v>
      </c>
      <c r="B290" t="s">
        <v>421</v>
      </c>
      <c r="C290" t="s">
        <v>1056</v>
      </c>
      <c r="D290" t="s">
        <v>1057</v>
      </c>
    </row>
    <row r="291" spans="1:4">
      <c r="A291">
        <v>290</v>
      </c>
      <c r="B291" t="s">
        <v>421</v>
      </c>
      <c r="C291" t="s">
        <v>421</v>
      </c>
      <c r="D291" t="s">
        <v>422</v>
      </c>
    </row>
    <row r="292" spans="1:4">
      <c r="A292">
        <v>291</v>
      </c>
      <c r="B292" t="s">
        <v>421</v>
      </c>
      <c r="C292" t="s">
        <v>429</v>
      </c>
      <c r="D292" t="s">
        <v>430</v>
      </c>
    </row>
    <row r="293" spans="1:4">
      <c r="A293">
        <v>292</v>
      </c>
      <c r="B293" t="s">
        <v>1058</v>
      </c>
      <c r="C293" t="s">
        <v>1060</v>
      </c>
      <c r="D293" t="s">
        <v>1061</v>
      </c>
    </row>
    <row r="294" spans="1:4">
      <c r="A294">
        <v>293</v>
      </c>
      <c r="B294" t="s">
        <v>1058</v>
      </c>
      <c r="C294" t="s">
        <v>1062</v>
      </c>
      <c r="D294" t="s">
        <v>1063</v>
      </c>
    </row>
    <row r="295" spans="1:4">
      <c r="A295">
        <v>294</v>
      </c>
      <c r="B295" t="s">
        <v>1058</v>
      </c>
      <c r="C295" t="s">
        <v>1064</v>
      </c>
      <c r="D295" t="s">
        <v>1065</v>
      </c>
    </row>
    <row r="296" spans="1:4">
      <c r="A296">
        <v>295</v>
      </c>
      <c r="B296" t="s">
        <v>1058</v>
      </c>
      <c r="C296" t="s">
        <v>1066</v>
      </c>
      <c r="D296" t="s">
        <v>1067</v>
      </c>
    </row>
    <row r="297" spans="1:4">
      <c r="A297">
        <v>296</v>
      </c>
      <c r="B297" t="s">
        <v>1058</v>
      </c>
      <c r="C297" t="s">
        <v>1068</v>
      </c>
      <c r="D297" t="s">
        <v>1069</v>
      </c>
    </row>
    <row r="298" spans="1:4">
      <c r="A298">
        <v>297</v>
      </c>
      <c r="B298" t="s">
        <v>1058</v>
      </c>
      <c r="C298" t="s">
        <v>1070</v>
      </c>
      <c r="D298" t="s">
        <v>1071</v>
      </c>
    </row>
    <row r="299" spans="1:4">
      <c r="A299">
        <v>298</v>
      </c>
      <c r="B299" t="s">
        <v>1058</v>
      </c>
      <c r="C299" t="s">
        <v>1058</v>
      </c>
      <c r="D299" t="s">
        <v>1059</v>
      </c>
    </row>
    <row r="300" spans="1:4">
      <c r="A300">
        <v>299</v>
      </c>
      <c r="B300" t="s">
        <v>1058</v>
      </c>
      <c r="C300" t="s">
        <v>1072</v>
      </c>
      <c r="D300" t="s">
        <v>1073</v>
      </c>
    </row>
    <row r="301" spans="1:4">
      <c r="A301">
        <v>300</v>
      </c>
      <c r="B301" t="s">
        <v>1074</v>
      </c>
      <c r="C301" t="s">
        <v>1076</v>
      </c>
      <c r="D301" t="s">
        <v>1077</v>
      </c>
    </row>
    <row r="302" spans="1:4">
      <c r="A302">
        <v>301</v>
      </c>
      <c r="B302" t="s">
        <v>1074</v>
      </c>
      <c r="C302" t="s">
        <v>1078</v>
      </c>
      <c r="D302" t="s">
        <v>1079</v>
      </c>
    </row>
    <row r="303" spans="1:4">
      <c r="A303">
        <v>302</v>
      </c>
      <c r="B303" t="s">
        <v>1074</v>
      </c>
      <c r="C303" t="s">
        <v>1080</v>
      </c>
      <c r="D303" t="s">
        <v>1081</v>
      </c>
    </row>
    <row r="304" spans="1:4">
      <c r="A304">
        <v>303</v>
      </c>
      <c r="B304" t="s">
        <v>1074</v>
      </c>
      <c r="C304" t="s">
        <v>1082</v>
      </c>
      <c r="D304" t="s">
        <v>1083</v>
      </c>
    </row>
    <row r="305" spans="1:4">
      <c r="A305">
        <v>304</v>
      </c>
      <c r="B305" t="s">
        <v>1074</v>
      </c>
      <c r="C305" t="s">
        <v>1084</v>
      </c>
      <c r="D305" t="s">
        <v>1085</v>
      </c>
    </row>
    <row r="306" spans="1:4">
      <c r="A306">
        <v>305</v>
      </c>
      <c r="B306" t="s">
        <v>1074</v>
      </c>
      <c r="C306" t="s">
        <v>1074</v>
      </c>
      <c r="D306" t="s">
        <v>1075</v>
      </c>
    </row>
    <row r="307" spans="1:4">
      <c r="A307">
        <v>306</v>
      </c>
      <c r="B307" t="s">
        <v>1074</v>
      </c>
      <c r="C307" t="s">
        <v>1086</v>
      </c>
      <c r="D307" t="s">
        <v>1087</v>
      </c>
    </row>
    <row r="308" spans="1:4">
      <c r="A308">
        <v>307</v>
      </c>
      <c r="B308" t="s">
        <v>1088</v>
      </c>
      <c r="C308" t="s">
        <v>874</v>
      </c>
      <c r="D308" t="s">
        <v>1090</v>
      </c>
    </row>
    <row r="309" spans="1:4">
      <c r="A309">
        <v>308</v>
      </c>
      <c r="B309" t="s">
        <v>1088</v>
      </c>
      <c r="C309" t="s">
        <v>1091</v>
      </c>
      <c r="D309" t="s">
        <v>1092</v>
      </c>
    </row>
    <row r="310" spans="1:4">
      <c r="A310">
        <v>309</v>
      </c>
      <c r="B310" t="s">
        <v>1088</v>
      </c>
      <c r="C310" t="s">
        <v>1093</v>
      </c>
      <c r="D310" t="s">
        <v>1094</v>
      </c>
    </row>
    <row r="311" spans="1:4">
      <c r="A311">
        <v>310</v>
      </c>
      <c r="B311" t="s">
        <v>1088</v>
      </c>
      <c r="C311" t="s">
        <v>1095</v>
      </c>
      <c r="D311" t="s">
        <v>1096</v>
      </c>
    </row>
    <row r="312" spans="1:4">
      <c r="A312">
        <v>311</v>
      </c>
      <c r="B312" t="s">
        <v>1088</v>
      </c>
      <c r="C312" t="s">
        <v>1097</v>
      </c>
      <c r="D312" t="s">
        <v>1098</v>
      </c>
    </row>
    <row r="313" spans="1:4">
      <c r="A313">
        <v>312</v>
      </c>
      <c r="B313" t="s">
        <v>1088</v>
      </c>
      <c r="C313" t="s">
        <v>1099</v>
      </c>
      <c r="D313" t="s">
        <v>1100</v>
      </c>
    </row>
    <row r="314" spans="1:4">
      <c r="A314">
        <v>313</v>
      </c>
      <c r="B314" t="s">
        <v>1088</v>
      </c>
      <c r="C314" t="s">
        <v>1101</v>
      </c>
      <c r="D314" t="s">
        <v>1102</v>
      </c>
    </row>
    <row r="315" spans="1:4">
      <c r="A315">
        <v>314</v>
      </c>
      <c r="B315" t="s">
        <v>1088</v>
      </c>
      <c r="C315" t="s">
        <v>1103</v>
      </c>
      <c r="D315" t="s">
        <v>1104</v>
      </c>
    </row>
    <row r="316" spans="1:4">
      <c r="A316">
        <v>315</v>
      </c>
      <c r="B316" t="s">
        <v>1088</v>
      </c>
      <c r="C316" t="s">
        <v>1105</v>
      </c>
      <c r="D316" t="s">
        <v>1106</v>
      </c>
    </row>
    <row r="317" spans="1:4">
      <c r="A317">
        <v>316</v>
      </c>
      <c r="B317" t="s">
        <v>1088</v>
      </c>
      <c r="C317" t="s">
        <v>1107</v>
      </c>
      <c r="D317" t="s">
        <v>1108</v>
      </c>
    </row>
    <row r="318" spans="1:4">
      <c r="A318">
        <v>317</v>
      </c>
      <c r="B318" t="s">
        <v>1088</v>
      </c>
      <c r="C318" t="s">
        <v>1109</v>
      </c>
      <c r="D318" t="s">
        <v>1110</v>
      </c>
    </row>
    <row r="319" spans="1:4">
      <c r="A319">
        <v>318</v>
      </c>
      <c r="B319" t="s">
        <v>1088</v>
      </c>
      <c r="C319" t="s">
        <v>1088</v>
      </c>
      <c r="D319" t="s">
        <v>1089</v>
      </c>
    </row>
    <row r="320" spans="1:4">
      <c r="A320">
        <v>319</v>
      </c>
      <c r="B320" t="s">
        <v>1111</v>
      </c>
      <c r="C320" t="s">
        <v>1113</v>
      </c>
      <c r="D320" t="s">
        <v>1114</v>
      </c>
    </row>
    <row r="321" spans="1:4">
      <c r="A321">
        <v>320</v>
      </c>
      <c r="B321" t="s">
        <v>1111</v>
      </c>
      <c r="C321" t="s">
        <v>1115</v>
      </c>
      <c r="D321" t="s">
        <v>1116</v>
      </c>
    </row>
    <row r="322" spans="1:4">
      <c r="A322">
        <v>321</v>
      </c>
      <c r="B322" t="s">
        <v>1111</v>
      </c>
      <c r="C322" t="s">
        <v>1117</v>
      </c>
      <c r="D322" t="s">
        <v>1118</v>
      </c>
    </row>
    <row r="323" spans="1:4">
      <c r="A323">
        <v>322</v>
      </c>
      <c r="B323" t="s">
        <v>1111</v>
      </c>
      <c r="C323" t="s">
        <v>1119</v>
      </c>
      <c r="D323" t="s">
        <v>1120</v>
      </c>
    </row>
    <row r="324" spans="1:4">
      <c r="A324">
        <v>323</v>
      </c>
      <c r="B324" t="s">
        <v>1111</v>
      </c>
      <c r="C324" t="s">
        <v>554</v>
      </c>
      <c r="D324" t="s">
        <v>1121</v>
      </c>
    </row>
    <row r="325" spans="1:4">
      <c r="A325">
        <v>324</v>
      </c>
      <c r="B325" t="s">
        <v>1111</v>
      </c>
      <c r="C325" t="s">
        <v>1122</v>
      </c>
      <c r="D325" t="s">
        <v>1123</v>
      </c>
    </row>
    <row r="326" spans="1:4">
      <c r="A326">
        <v>325</v>
      </c>
      <c r="B326" t="s">
        <v>1111</v>
      </c>
      <c r="C326" t="s">
        <v>1124</v>
      </c>
      <c r="D326" t="s">
        <v>1125</v>
      </c>
    </row>
    <row r="327" spans="1:4">
      <c r="A327">
        <v>326</v>
      </c>
      <c r="B327" t="s">
        <v>1111</v>
      </c>
      <c r="C327" t="s">
        <v>1126</v>
      </c>
      <c r="D327" t="s">
        <v>1127</v>
      </c>
    </row>
    <row r="328" spans="1:4">
      <c r="A328">
        <v>327</v>
      </c>
      <c r="B328" t="s">
        <v>1111</v>
      </c>
      <c r="C328" t="s">
        <v>1128</v>
      </c>
      <c r="D328" t="s">
        <v>1129</v>
      </c>
    </row>
    <row r="329" spans="1:4">
      <c r="A329">
        <v>328</v>
      </c>
      <c r="B329" t="s">
        <v>1111</v>
      </c>
      <c r="C329" t="s">
        <v>1130</v>
      </c>
      <c r="D329" t="s">
        <v>1131</v>
      </c>
    </row>
    <row r="330" spans="1:4">
      <c r="A330">
        <v>329</v>
      </c>
      <c r="B330" t="s">
        <v>1111</v>
      </c>
      <c r="C330" t="s">
        <v>1132</v>
      </c>
      <c r="D330" t="s">
        <v>1133</v>
      </c>
    </row>
    <row r="331" spans="1:4">
      <c r="A331">
        <v>330</v>
      </c>
      <c r="B331" t="s">
        <v>1111</v>
      </c>
      <c r="C331" t="s">
        <v>1134</v>
      </c>
      <c r="D331" t="s">
        <v>1135</v>
      </c>
    </row>
    <row r="332" spans="1:4">
      <c r="A332">
        <v>331</v>
      </c>
      <c r="B332" t="s">
        <v>1111</v>
      </c>
      <c r="C332" t="s">
        <v>1111</v>
      </c>
      <c r="D332" t="s">
        <v>1112</v>
      </c>
    </row>
  </sheetData>
  <phoneticPr fontId="8"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modList01">
    <tabColor indexed="47"/>
  </sheetPr>
  <dimension ref="A1"/>
  <sheetViews>
    <sheetView showGridLines="0" zoomScaleNormal="100" workbookViewId="0"/>
  </sheetViews>
  <sheetFormatPr defaultRowHeight="11.25"/>
  <sheetData/>
  <pageMargins left="0.75" right="0.75" top="1" bottom="1" header="0.5" footer="0.5"/>
  <headerFooter alignWithMargins="0"/>
</worksheet>
</file>

<file path=xl/worksheets/sheet30.xml><?xml version="1.0" encoding="utf-8"?>
<worksheet xmlns="http://schemas.openxmlformats.org/spreadsheetml/2006/main" xmlns:r="http://schemas.openxmlformats.org/officeDocument/2006/relationships">
  <sheetPr codeName="modfrmReestrMR">
    <tabColor indexed="47"/>
  </sheetPr>
  <dimension ref="A1"/>
  <sheetViews>
    <sheetView showGridLines="0" zoomScaleNormal="100" workbookViewId="0"/>
  </sheetViews>
  <sheetFormatPr defaultRowHeight="11.25"/>
  <sheetData/>
  <phoneticPr fontId="8" type="noConversion"/>
  <pageMargins left="0.7" right="0.7" top="0.75" bottom="0.75" header="0.3" footer="0.3"/>
</worksheet>
</file>

<file path=xl/worksheets/sheet31.xml><?xml version="1.0" encoding="utf-8"?>
<worksheet xmlns="http://schemas.openxmlformats.org/spreadsheetml/2006/main" xmlns:r="http://schemas.openxmlformats.org/officeDocument/2006/relationships">
  <sheetPr codeName="modfrmCheckUpdates">
    <tabColor indexed="47"/>
  </sheetPr>
  <dimension ref="A1"/>
  <sheetViews>
    <sheetView showGridLines="0" zoomScaleNormal="100" workbookViewId="0"/>
  </sheetViews>
  <sheetFormatPr defaultRowHeight="11.25"/>
  <sheetData/>
  <phoneticPr fontId="8"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modList02">
    <tabColor indexed="47"/>
  </sheetPr>
  <dimension ref="A1"/>
  <sheetViews>
    <sheetView showGridLines="0" zoomScaleNormal="100" workbookViewId="0"/>
  </sheetViews>
  <sheetFormatPr defaultRowHeight="11.25"/>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sheetPr codeName="Instruction"/>
  <dimension ref="A1:AG113"/>
  <sheetViews>
    <sheetView showGridLines="0" zoomScaleNormal="100" workbookViewId="0"/>
  </sheetViews>
  <sheetFormatPr defaultRowHeight="11.25"/>
  <cols>
    <col min="1" max="1" width="3.28515625" customWidth="1"/>
    <col min="2" max="2" width="8.7109375" customWidth="1"/>
    <col min="3" max="3" width="22.28515625" customWidth="1"/>
    <col min="4" max="4" width="4.28515625" customWidth="1"/>
    <col min="5" max="6" width="4.42578125" customWidth="1"/>
    <col min="7" max="7" width="4.5703125" customWidth="1"/>
    <col min="8" max="25" width="4.42578125" customWidth="1"/>
    <col min="26" max="33" width="9.140625" style="127"/>
  </cols>
  <sheetData>
    <row r="1" spans="1:27" ht="10.5" customHeight="1">
      <c r="AA1" s="127" t="s">
        <v>249</v>
      </c>
    </row>
    <row r="2" spans="1:27" ht="16.5" customHeight="1">
      <c r="B2" s="253" t="str">
        <f>"Код шаблона: " &amp; GetCode()</f>
        <v>Код шаблона: JKH.OPEN.INFO.REQUEST.VO</v>
      </c>
      <c r="C2" s="253"/>
      <c r="D2" s="253"/>
      <c r="E2" s="253"/>
      <c r="F2" s="253"/>
      <c r="G2" s="253"/>
      <c r="V2" s="63"/>
    </row>
    <row r="3" spans="1:27" ht="18" customHeight="1">
      <c r="B3" s="254" t="str">
        <f>"Версия " &amp; GetVersion()</f>
        <v>Версия 2.1.4</v>
      </c>
      <c r="C3" s="254"/>
      <c r="H3" s="63"/>
      <c r="I3" s="63"/>
      <c r="J3" s="63"/>
      <c r="K3" s="63"/>
      <c r="L3" s="63"/>
      <c r="M3" s="63"/>
      <c r="N3" s="63"/>
      <c r="O3" s="63"/>
      <c r="P3" s="63"/>
      <c r="Q3" s="63"/>
      <c r="R3" s="63"/>
      <c r="V3" s="63"/>
      <c r="W3" s="63"/>
      <c r="X3" s="63"/>
      <c r="Y3" s="63"/>
    </row>
    <row r="4" spans="1:27" ht="6" customHeight="1">
      <c r="D4" s="63"/>
      <c r="E4" s="63"/>
      <c r="F4" s="63"/>
      <c r="G4" s="63"/>
      <c r="H4" s="63"/>
      <c r="I4" s="63"/>
      <c r="J4" s="63"/>
      <c r="K4" s="63"/>
      <c r="L4" s="63"/>
      <c r="M4" s="63"/>
      <c r="N4" s="63"/>
      <c r="O4" s="63"/>
      <c r="P4" s="63"/>
      <c r="Q4" s="63"/>
      <c r="R4" s="63"/>
      <c r="S4" s="63"/>
      <c r="T4" s="63"/>
      <c r="U4" s="63"/>
      <c r="V4" s="63"/>
      <c r="W4" s="63"/>
      <c r="X4" s="63"/>
      <c r="Y4" s="63"/>
    </row>
    <row r="5" spans="1:27" ht="32.25" customHeight="1">
      <c r="B5" s="255" t="s">
        <v>332</v>
      </c>
      <c r="C5" s="256"/>
      <c r="D5" s="256"/>
      <c r="E5" s="256"/>
      <c r="F5" s="256"/>
      <c r="G5" s="256"/>
      <c r="H5" s="256"/>
      <c r="I5" s="256"/>
      <c r="J5" s="256"/>
      <c r="K5" s="256"/>
      <c r="L5" s="256"/>
      <c r="M5" s="256"/>
      <c r="N5" s="256"/>
      <c r="O5" s="256"/>
      <c r="P5" s="256"/>
      <c r="Q5" s="256"/>
      <c r="R5" s="256"/>
      <c r="S5" s="256"/>
      <c r="T5" s="256"/>
      <c r="U5" s="256"/>
      <c r="V5" s="256"/>
      <c r="W5" s="256"/>
      <c r="X5" s="256"/>
      <c r="Y5" s="257"/>
    </row>
    <row r="6" spans="1:27" ht="9.75" customHeight="1">
      <c r="A6" s="63"/>
      <c r="B6" s="126"/>
      <c r="C6" s="125"/>
      <c r="D6" s="108"/>
      <c r="E6" s="108"/>
      <c r="F6" s="108"/>
      <c r="G6" s="108"/>
      <c r="H6" s="108"/>
      <c r="I6" s="108"/>
      <c r="J6" s="108"/>
      <c r="K6" s="108"/>
      <c r="L6" s="108"/>
      <c r="M6" s="108"/>
      <c r="N6" s="108"/>
      <c r="O6" s="108"/>
      <c r="P6" s="108"/>
      <c r="Q6" s="108"/>
      <c r="R6" s="108"/>
      <c r="S6" s="108"/>
      <c r="T6" s="108"/>
      <c r="U6" s="108"/>
      <c r="V6" s="108"/>
      <c r="W6" s="108"/>
      <c r="X6" s="108"/>
      <c r="Y6" s="107"/>
    </row>
    <row r="7" spans="1:27" ht="15" customHeight="1">
      <c r="A7" s="63"/>
      <c r="B7" s="126"/>
      <c r="C7" s="125"/>
      <c r="D7" s="108"/>
      <c r="E7" s="258" t="s">
        <v>255</v>
      </c>
      <c r="F7" s="258"/>
      <c r="G7" s="258"/>
      <c r="H7" s="258"/>
      <c r="I7" s="258"/>
      <c r="J7" s="258"/>
      <c r="K7" s="258"/>
      <c r="L7" s="258"/>
      <c r="M7" s="258"/>
      <c r="N7" s="258"/>
      <c r="O7" s="258"/>
      <c r="P7" s="258"/>
      <c r="Q7" s="258"/>
      <c r="R7" s="258"/>
      <c r="S7" s="258"/>
      <c r="T7" s="258"/>
      <c r="U7" s="258"/>
      <c r="V7" s="258"/>
      <c r="W7" s="258"/>
      <c r="X7" s="258"/>
      <c r="Y7" s="107"/>
    </row>
    <row r="8" spans="1:27" ht="15" customHeight="1">
      <c r="A8" s="63"/>
      <c r="B8" s="126"/>
      <c r="C8" s="125"/>
      <c r="D8" s="108"/>
      <c r="E8" s="258"/>
      <c r="F8" s="258"/>
      <c r="G8" s="258"/>
      <c r="H8" s="258"/>
      <c r="I8" s="258"/>
      <c r="J8" s="258"/>
      <c r="K8" s="258"/>
      <c r="L8" s="258"/>
      <c r="M8" s="258"/>
      <c r="N8" s="258"/>
      <c r="O8" s="258"/>
      <c r="P8" s="258"/>
      <c r="Q8" s="258"/>
      <c r="R8" s="258"/>
      <c r="S8" s="258"/>
      <c r="T8" s="258"/>
      <c r="U8" s="258"/>
      <c r="V8" s="258"/>
      <c r="W8" s="258"/>
      <c r="X8" s="258"/>
      <c r="Y8" s="107"/>
    </row>
    <row r="9" spans="1:27" ht="15" customHeight="1">
      <c r="A9" s="63"/>
      <c r="B9" s="126"/>
      <c r="C9" s="125"/>
      <c r="D9" s="108"/>
      <c r="E9" s="258"/>
      <c r="F9" s="258"/>
      <c r="G9" s="258"/>
      <c r="H9" s="258"/>
      <c r="I9" s="258"/>
      <c r="J9" s="258"/>
      <c r="K9" s="258"/>
      <c r="L9" s="258"/>
      <c r="M9" s="258"/>
      <c r="N9" s="258"/>
      <c r="O9" s="258"/>
      <c r="P9" s="258"/>
      <c r="Q9" s="258"/>
      <c r="R9" s="258"/>
      <c r="S9" s="258"/>
      <c r="T9" s="258"/>
      <c r="U9" s="258"/>
      <c r="V9" s="258"/>
      <c r="W9" s="258"/>
      <c r="X9" s="258"/>
      <c r="Y9" s="107"/>
    </row>
    <row r="10" spans="1:27" ht="10.5" customHeight="1">
      <c r="A10" s="63"/>
      <c r="B10" s="126"/>
      <c r="C10" s="125"/>
      <c r="D10" s="108"/>
      <c r="E10" s="258"/>
      <c r="F10" s="258"/>
      <c r="G10" s="258"/>
      <c r="H10" s="258"/>
      <c r="I10" s="258"/>
      <c r="J10" s="258"/>
      <c r="K10" s="258"/>
      <c r="L10" s="258"/>
      <c r="M10" s="258"/>
      <c r="N10" s="258"/>
      <c r="O10" s="258"/>
      <c r="P10" s="258"/>
      <c r="Q10" s="258"/>
      <c r="R10" s="258"/>
      <c r="S10" s="258"/>
      <c r="T10" s="258"/>
      <c r="U10" s="258"/>
      <c r="V10" s="258"/>
      <c r="W10" s="258"/>
      <c r="X10" s="258"/>
      <c r="Y10" s="107"/>
    </row>
    <row r="11" spans="1:27" ht="27" customHeight="1">
      <c r="A11" s="63"/>
      <c r="B11" s="126"/>
      <c r="C11" s="125"/>
      <c r="D11" s="108"/>
      <c r="E11" s="258"/>
      <c r="F11" s="258"/>
      <c r="G11" s="258"/>
      <c r="H11" s="258"/>
      <c r="I11" s="258"/>
      <c r="J11" s="258"/>
      <c r="K11" s="258"/>
      <c r="L11" s="258"/>
      <c r="M11" s="258"/>
      <c r="N11" s="258"/>
      <c r="O11" s="258"/>
      <c r="P11" s="258"/>
      <c r="Q11" s="258"/>
      <c r="R11" s="258"/>
      <c r="S11" s="258"/>
      <c r="T11" s="258"/>
      <c r="U11" s="258"/>
      <c r="V11" s="258"/>
      <c r="W11" s="258"/>
      <c r="X11" s="258"/>
      <c r="Y11" s="107"/>
    </row>
    <row r="12" spans="1:27" ht="12" customHeight="1">
      <c r="A12" s="63"/>
      <c r="B12" s="126"/>
      <c r="C12" s="125"/>
      <c r="D12" s="108"/>
      <c r="E12" s="258"/>
      <c r="F12" s="258"/>
      <c r="G12" s="258"/>
      <c r="H12" s="258"/>
      <c r="I12" s="258"/>
      <c r="J12" s="258"/>
      <c r="K12" s="258"/>
      <c r="L12" s="258"/>
      <c r="M12" s="258"/>
      <c r="N12" s="258"/>
      <c r="O12" s="258"/>
      <c r="P12" s="258"/>
      <c r="Q12" s="258"/>
      <c r="R12" s="258"/>
      <c r="S12" s="258"/>
      <c r="T12" s="258"/>
      <c r="U12" s="258"/>
      <c r="V12" s="258"/>
      <c r="W12" s="258"/>
      <c r="X12" s="258"/>
      <c r="Y12" s="107"/>
    </row>
    <row r="13" spans="1:27" ht="38.25" customHeight="1">
      <c r="A13" s="63"/>
      <c r="B13" s="126"/>
      <c r="C13" s="125"/>
      <c r="D13" s="108"/>
      <c r="E13" s="258"/>
      <c r="F13" s="258"/>
      <c r="G13" s="258"/>
      <c r="H13" s="258"/>
      <c r="I13" s="258"/>
      <c r="J13" s="258"/>
      <c r="K13" s="258"/>
      <c r="L13" s="258"/>
      <c r="M13" s="258"/>
      <c r="N13" s="258"/>
      <c r="O13" s="258"/>
      <c r="P13" s="258"/>
      <c r="Q13" s="258"/>
      <c r="R13" s="258"/>
      <c r="S13" s="258"/>
      <c r="T13" s="258"/>
      <c r="U13" s="258"/>
      <c r="V13" s="258"/>
      <c r="W13" s="258"/>
      <c r="X13" s="258"/>
      <c r="Y13" s="121"/>
    </row>
    <row r="14" spans="1:27" ht="15" customHeight="1">
      <c r="A14" s="63"/>
      <c r="B14" s="126"/>
      <c r="C14" s="125"/>
      <c r="D14" s="108"/>
      <c r="E14" s="258"/>
      <c r="F14" s="258"/>
      <c r="G14" s="258"/>
      <c r="H14" s="258"/>
      <c r="I14" s="258"/>
      <c r="J14" s="258"/>
      <c r="K14" s="258"/>
      <c r="L14" s="258"/>
      <c r="M14" s="258"/>
      <c r="N14" s="258"/>
      <c r="O14" s="258"/>
      <c r="P14" s="258"/>
      <c r="Q14" s="258"/>
      <c r="R14" s="258"/>
      <c r="S14" s="258"/>
      <c r="T14" s="258"/>
      <c r="U14" s="258"/>
      <c r="V14" s="258"/>
      <c r="W14" s="258"/>
      <c r="X14" s="258"/>
      <c r="Y14" s="107"/>
    </row>
    <row r="15" spans="1:27" ht="15">
      <c r="A15" s="63"/>
      <c r="B15" s="126"/>
      <c r="C15" s="125"/>
      <c r="D15" s="108"/>
      <c r="E15" s="258"/>
      <c r="F15" s="258"/>
      <c r="G15" s="258"/>
      <c r="H15" s="258"/>
      <c r="I15" s="258"/>
      <c r="J15" s="258"/>
      <c r="K15" s="258"/>
      <c r="L15" s="258"/>
      <c r="M15" s="258"/>
      <c r="N15" s="258"/>
      <c r="O15" s="258"/>
      <c r="P15" s="258"/>
      <c r="Q15" s="258"/>
      <c r="R15" s="258"/>
      <c r="S15" s="258"/>
      <c r="T15" s="258"/>
      <c r="U15" s="258"/>
      <c r="V15" s="258"/>
      <c r="W15" s="258"/>
      <c r="X15" s="258"/>
      <c r="Y15" s="107"/>
    </row>
    <row r="16" spans="1:27" ht="15">
      <c r="A16" s="63"/>
      <c r="B16" s="126"/>
      <c r="C16" s="125"/>
      <c r="D16" s="108"/>
      <c r="E16" s="258"/>
      <c r="F16" s="258"/>
      <c r="G16" s="258"/>
      <c r="H16" s="258"/>
      <c r="I16" s="258"/>
      <c r="J16" s="258"/>
      <c r="K16" s="258"/>
      <c r="L16" s="258"/>
      <c r="M16" s="258"/>
      <c r="N16" s="258"/>
      <c r="O16" s="258"/>
      <c r="P16" s="258"/>
      <c r="Q16" s="258"/>
      <c r="R16" s="258"/>
      <c r="S16" s="258"/>
      <c r="T16" s="258"/>
      <c r="U16" s="258"/>
      <c r="V16" s="258"/>
      <c r="W16" s="258"/>
      <c r="X16" s="258"/>
      <c r="Y16" s="107"/>
    </row>
    <row r="17" spans="1:25" ht="15" customHeight="1">
      <c r="A17" s="63"/>
      <c r="B17" s="126"/>
      <c r="C17" s="125"/>
      <c r="D17" s="108"/>
      <c r="E17" s="258"/>
      <c r="F17" s="258"/>
      <c r="G17" s="258"/>
      <c r="H17" s="258"/>
      <c r="I17" s="258"/>
      <c r="J17" s="258"/>
      <c r="K17" s="258"/>
      <c r="L17" s="258"/>
      <c r="M17" s="258"/>
      <c r="N17" s="258"/>
      <c r="O17" s="258"/>
      <c r="P17" s="258"/>
      <c r="Q17" s="258"/>
      <c r="R17" s="258"/>
      <c r="S17" s="258"/>
      <c r="T17" s="258"/>
      <c r="U17" s="258"/>
      <c r="V17" s="258"/>
      <c r="W17" s="258"/>
      <c r="X17" s="258"/>
      <c r="Y17" s="107"/>
    </row>
    <row r="18" spans="1:25" ht="15">
      <c r="A18" s="63"/>
      <c r="B18" s="126"/>
      <c r="C18" s="125"/>
      <c r="D18" s="108"/>
      <c r="E18" s="258"/>
      <c r="F18" s="258"/>
      <c r="G18" s="258"/>
      <c r="H18" s="258"/>
      <c r="I18" s="258"/>
      <c r="J18" s="258"/>
      <c r="K18" s="258"/>
      <c r="L18" s="258"/>
      <c r="M18" s="258"/>
      <c r="N18" s="258"/>
      <c r="O18" s="258"/>
      <c r="P18" s="258"/>
      <c r="Q18" s="258"/>
      <c r="R18" s="258"/>
      <c r="S18" s="258"/>
      <c r="T18" s="258"/>
      <c r="U18" s="258"/>
      <c r="V18" s="258"/>
      <c r="W18" s="258"/>
      <c r="X18" s="258"/>
      <c r="Y18" s="107"/>
    </row>
    <row r="19" spans="1:25" ht="59.25" customHeight="1">
      <c r="A19" s="63"/>
      <c r="B19" s="126"/>
      <c r="C19" s="125"/>
      <c r="D19" s="114"/>
      <c r="E19" s="258"/>
      <c r="F19" s="258"/>
      <c r="G19" s="258"/>
      <c r="H19" s="258"/>
      <c r="I19" s="258"/>
      <c r="J19" s="258"/>
      <c r="K19" s="258"/>
      <c r="L19" s="258"/>
      <c r="M19" s="258"/>
      <c r="N19" s="258"/>
      <c r="O19" s="258"/>
      <c r="P19" s="258"/>
      <c r="Q19" s="258"/>
      <c r="R19" s="258"/>
      <c r="S19" s="258"/>
      <c r="T19" s="258"/>
      <c r="U19" s="258"/>
      <c r="V19" s="258"/>
      <c r="W19" s="258"/>
      <c r="X19" s="258"/>
      <c r="Y19" s="107"/>
    </row>
    <row r="20" spans="1:25" ht="15" hidden="1">
      <c r="A20" s="63"/>
      <c r="B20" s="126"/>
      <c r="C20" s="125"/>
      <c r="D20" s="114"/>
      <c r="E20" s="113"/>
      <c r="F20" s="113"/>
      <c r="G20" s="113"/>
      <c r="H20" s="113"/>
      <c r="I20" s="113"/>
      <c r="J20" s="113"/>
      <c r="K20" s="113"/>
      <c r="L20" s="113"/>
      <c r="M20" s="113"/>
      <c r="N20" s="113"/>
      <c r="O20" s="113"/>
      <c r="P20" s="113"/>
      <c r="Q20" s="113"/>
      <c r="R20" s="113"/>
      <c r="S20" s="113"/>
      <c r="T20" s="113"/>
      <c r="U20" s="113"/>
      <c r="V20" s="113"/>
      <c r="W20" s="113"/>
      <c r="X20" s="113"/>
      <c r="Y20" s="107"/>
    </row>
    <row r="21" spans="1:25" ht="14.25" hidden="1" customHeight="1">
      <c r="A21" s="63"/>
      <c r="B21" s="126"/>
      <c r="C21" s="125"/>
      <c r="D21" s="109"/>
      <c r="E21" s="120" t="s">
        <v>247</v>
      </c>
      <c r="F21" s="261" t="s">
        <v>322</v>
      </c>
      <c r="G21" s="262"/>
      <c r="H21" s="262"/>
      <c r="I21" s="262"/>
      <c r="J21" s="262"/>
      <c r="K21" s="262"/>
      <c r="L21" s="262"/>
      <c r="M21" s="262"/>
      <c r="N21" s="108"/>
      <c r="O21" s="119" t="s">
        <v>247</v>
      </c>
      <c r="P21" s="259" t="s">
        <v>248</v>
      </c>
      <c r="Q21" s="260"/>
      <c r="R21" s="260"/>
      <c r="S21" s="260"/>
      <c r="T21" s="260"/>
      <c r="U21" s="260"/>
      <c r="V21" s="260"/>
      <c r="W21" s="260"/>
      <c r="X21" s="260"/>
      <c r="Y21" s="107"/>
    </row>
    <row r="22" spans="1:25" ht="14.25" hidden="1" customHeight="1">
      <c r="A22" s="63"/>
      <c r="B22" s="126"/>
      <c r="C22" s="125"/>
      <c r="D22" s="109"/>
      <c r="E22" s="202" t="s">
        <v>247</v>
      </c>
      <c r="F22" s="261" t="s">
        <v>250</v>
      </c>
      <c r="G22" s="262"/>
      <c r="H22" s="262"/>
      <c r="I22" s="262"/>
      <c r="J22" s="262"/>
      <c r="K22" s="262"/>
      <c r="L22" s="262"/>
      <c r="M22" s="262"/>
      <c r="N22" s="108"/>
      <c r="O22" s="122" t="s">
        <v>247</v>
      </c>
      <c r="P22" s="259" t="s">
        <v>253</v>
      </c>
      <c r="Q22" s="260"/>
      <c r="R22" s="260"/>
      <c r="S22" s="260"/>
      <c r="T22" s="260"/>
      <c r="U22" s="260"/>
      <c r="V22" s="260"/>
      <c r="W22" s="260"/>
      <c r="X22" s="260"/>
      <c r="Y22" s="107"/>
    </row>
    <row r="23" spans="1:25" ht="27" hidden="1" customHeight="1">
      <c r="A23" s="63"/>
      <c r="B23" s="126"/>
      <c r="C23" s="125"/>
      <c r="D23" s="109"/>
      <c r="E23" s="108"/>
      <c r="F23" s="108"/>
      <c r="G23" s="108"/>
      <c r="H23" s="108"/>
      <c r="I23" s="108"/>
      <c r="J23" s="108"/>
      <c r="K23" s="108"/>
      <c r="L23" s="108"/>
      <c r="M23" s="108"/>
      <c r="N23" s="108"/>
      <c r="O23" s="108"/>
      <c r="P23" s="263" t="s">
        <v>252</v>
      </c>
      <c r="Q23" s="263"/>
      <c r="R23" s="263"/>
      <c r="S23" s="263"/>
      <c r="T23" s="263"/>
      <c r="U23" s="263"/>
      <c r="V23" s="263"/>
      <c r="W23" s="263"/>
      <c r="X23" s="108"/>
      <c r="Y23" s="107"/>
    </row>
    <row r="24" spans="1:25" ht="10.5" hidden="1" customHeight="1">
      <c r="A24" s="63"/>
      <c r="B24" s="126"/>
      <c r="C24" s="125"/>
      <c r="D24" s="109"/>
      <c r="E24" s="108"/>
      <c r="F24" s="108"/>
      <c r="G24" s="108"/>
      <c r="H24" s="108"/>
      <c r="I24" s="108"/>
      <c r="J24" s="108"/>
      <c r="K24" s="108"/>
      <c r="L24" s="108"/>
      <c r="M24" s="108"/>
      <c r="N24" s="108"/>
      <c r="O24" s="108"/>
      <c r="P24" s="108"/>
      <c r="Q24" s="108"/>
      <c r="R24" s="108"/>
      <c r="S24" s="108"/>
      <c r="T24" s="108"/>
      <c r="U24" s="108"/>
      <c r="V24" s="108"/>
      <c r="W24" s="108"/>
      <c r="X24" s="108"/>
      <c r="Y24" s="107"/>
    </row>
    <row r="25" spans="1:25" ht="27" hidden="1" customHeight="1">
      <c r="A25" s="63"/>
      <c r="B25" s="126"/>
      <c r="C25" s="125"/>
      <c r="D25" s="109"/>
      <c r="E25" s="108"/>
      <c r="F25" s="108"/>
      <c r="G25" s="108"/>
      <c r="H25" s="108"/>
      <c r="I25" s="108"/>
      <c r="J25" s="108"/>
      <c r="K25" s="108"/>
      <c r="L25" s="108"/>
      <c r="M25" s="108"/>
      <c r="N25" s="108"/>
      <c r="O25" s="108"/>
      <c r="P25" s="108"/>
      <c r="Q25" s="108"/>
      <c r="R25" s="108"/>
      <c r="S25" s="108"/>
      <c r="T25" s="108"/>
      <c r="U25" s="108"/>
      <c r="V25" s="108"/>
      <c r="W25" s="108"/>
      <c r="X25" s="108"/>
      <c r="Y25" s="107"/>
    </row>
    <row r="26" spans="1:25" ht="12" hidden="1" customHeight="1">
      <c r="A26" s="63"/>
      <c r="B26" s="126"/>
      <c r="C26" s="125"/>
      <c r="D26" s="109"/>
      <c r="E26" s="108"/>
      <c r="F26" s="108"/>
      <c r="G26" s="108"/>
      <c r="H26" s="108"/>
      <c r="I26" s="108"/>
      <c r="J26" s="108"/>
      <c r="K26" s="108"/>
      <c r="L26" s="108"/>
      <c r="M26" s="108"/>
      <c r="N26" s="108"/>
      <c r="O26" s="108"/>
      <c r="P26" s="108"/>
      <c r="Q26" s="108"/>
      <c r="R26" s="108"/>
      <c r="S26" s="108"/>
      <c r="T26" s="108"/>
      <c r="U26" s="108"/>
      <c r="V26" s="108"/>
      <c r="W26" s="108"/>
      <c r="X26" s="108"/>
      <c r="Y26" s="107"/>
    </row>
    <row r="27" spans="1:25" ht="38.25" hidden="1" customHeight="1">
      <c r="A27" s="63"/>
      <c r="B27" s="126"/>
      <c r="C27" s="125"/>
      <c r="D27" s="109"/>
      <c r="E27" s="108"/>
      <c r="F27" s="108"/>
      <c r="G27" s="108"/>
      <c r="H27" s="108"/>
      <c r="I27" s="108"/>
      <c r="J27" s="108"/>
      <c r="K27" s="108"/>
      <c r="L27" s="108"/>
      <c r="M27" s="108"/>
      <c r="N27" s="108"/>
      <c r="O27" s="108"/>
      <c r="P27" s="108"/>
      <c r="Q27" s="108"/>
      <c r="R27" s="108"/>
      <c r="S27" s="108"/>
      <c r="T27" s="108"/>
      <c r="U27" s="108"/>
      <c r="V27" s="108"/>
      <c r="W27" s="108"/>
      <c r="X27" s="108"/>
      <c r="Y27" s="107"/>
    </row>
    <row r="28" spans="1:25" ht="15" hidden="1">
      <c r="A28" s="63"/>
      <c r="B28" s="126"/>
      <c r="C28" s="125"/>
      <c r="D28" s="109"/>
      <c r="E28" s="108"/>
      <c r="F28" s="108"/>
      <c r="G28" s="108"/>
      <c r="H28" s="108"/>
      <c r="I28" s="108"/>
      <c r="J28" s="108"/>
      <c r="K28" s="108"/>
      <c r="L28" s="108"/>
      <c r="M28" s="108"/>
      <c r="N28" s="108"/>
      <c r="O28" s="108"/>
      <c r="P28" s="108"/>
      <c r="Q28" s="108"/>
      <c r="R28" s="108"/>
      <c r="S28" s="108"/>
      <c r="T28" s="108"/>
      <c r="U28" s="108"/>
      <c r="V28" s="108"/>
      <c r="W28" s="108"/>
      <c r="X28" s="108"/>
      <c r="Y28" s="107"/>
    </row>
    <row r="29" spans="1:25" ht="15" hidden="1">
      <c r="A29" s="63"/>
      <c r="B29" s="126"/>
      <c r="C29" s="125"/>
      <c r="D29" s="109"/>
      <c r="E29" s="108"/>
      <c r="F29" s="108"/>
      <c r="G29" s="108"/>
      <c r="H29" s="108"/>
      <c r="I29" s="108"/>
      <c r="J29" s="108"/>
      <c r="K29" s="108"/>
      <c r="L29" s="108"/>
      <c r="M29" s="108"/>
      <c r="N29" s="108"/>
      <c r="O29" s="108"/>
      <c r="P29" s="108"/>
      <c r="Q29" s="108"/>
      <c r="R29" s="108"/>
      <c r="S29" s="108"/>
      <c r="T29" s="108"/>
      <c r="U29" s="108"/>
      <c r="V29" s="108"/>
      <c r="W29" s="108"/>
      <c r="X29" s="108"/>
      <c r="Y29" s="107"/>
    </row>
    <row r="30" spans="1:25" ht="15" hidden="1">
      <c r="A30" s="63"/>
      <c r="B30" s="126"/>
      <c r="C30" s="125"/>
      <c r="D30" s="109"/>
      <c r="E30" s="108"/>
      <c r="F30" s="108"/>
      <c r="G30" s="108"/>
      <c r="H30" s="108"/>
      <c r="I30" s="108"/>
      <c r="J30" s="108"/>
      <c r="K30" s="108"/>
      <c r="L30" s="108"/>
      <c r="M30" s="108"/>
      <c r="N30" s="108"/>
      <c r="O30" s="108"/>
      <c r="P30" s="108"/>
      <c r="Q30" s="108"/>
      <c r="R30" s="108"/>
      <c r="S30" s="108"/>
      <c r="T30" s="108"/>
      <c r="U30" s="108"/>
      <c r="V30" s="108"/>
      <c r="W30" s="108"/>
      <c r="X30" s="108"/>
      <c r="Y30" s="107"/>
    </row>
    <row r="31" spans="1:25" ht="15" hidden="1">
      <c r="A31" s="63"/>
      <c r="B31" s="126"/>
      <c r="C31" s="125"/>
      <c r="D31" s="109"/>
      <c r="E31" s="108"/>
      <c r="F31" s="108"/>
      <c r="G31" s="108"/>
      <c r="H31" s="108"/>
      <c r="I31" s="108"/>
      <c r="J31" s="108"/>
      <c r="K31" s="108"/>
      <c r="L31" s="108"/>
      <c r="M31" s="108"/>
      <c r="N31" s="108"/>
      <c r="O31" s="108"/>
      <c r="P31" s="108"/>
      <c r="Q31" s="108"/>
      <c r="R31" s="108"/>
      <c r="S31" s="108"/>
      <c r="T31" s="108"/>
      <c r="U31" s="108"/>
      <c r="V31" s="108"/>
      <c r="W31" s="108"/>
      <c r="X31" s="108"/>
      <c r="Y31" s="107"/>
    </row>
    <row r="32" spans="1:25" ht="15" hidden="1">
      <c r="A32" s="63"/>
      <c r="B32" s="126"/>
      <c r="C32" s="125"/>
      <c r="D32" s="109"/>
      <c r="E32" s="108"/>
      <c r="F32" s="108"/>
      <c r="G32" s="108"/>
      <c r="H32" s="108"/>
      <c r="I32" s="108"/>
      <c r="J32" s="108"/>
      <c r="K32" s="108"/>
      <c r="L32" s="108"/>
      <c r="M32" s="108"/>
      <c r="N32" s="108"/>
      <c r="O32" s="108"/>
      <c r="P32" s="108"/>
      <c r="Q32" s="108"/>
      <c r="R32" s="108"/>
      <c r="S32" s="108"/>
      <c r="T32" s="108"/>
      <c r="U32" s="108"/>
      <c r="V32" s="108"/>
      <c r="W32" s="108"/>
      <c r="X32" s="108"/>
      <c r="Y32" s="107"/>
    </row>
    <row r="33" spans="1:25" ht="18.75" hidden="1" customHeight="1">
      <c r="A33" s="63"/>
      <c r="B33" s="126"/>
      <c r="C33" s="125"/>
      <c r="D33" s="114"/>
      <c r="E33" s="113"/>
      <c r="F33" s="113"/>
      <c r="G33" s="113"/>
      <c r="H33" s="113"/>
      <c r="I33" s="113"/>
      <c r="J33" s="113"/>
      <c r="K33" s="113"/>
      <c r="L33" s="113"/>
      <c r="M33" s="113"/>
      <c r="N33" s="113"/>
      <c r="O33" s="113"/>
      <c r="P33" s="113"/>
      <c r="Q33" s="113"/>
      <c r="R33" s="113"/>
      <c r="S33" s="113"/>
      <c r="T33" s="113"/>
      <c r="U33" s="113"/>
      <c r="V33" s="113"/>
      <c r="W33" s="113"/>
      <c r="X33" s="113"/>
      <c r="Y33" s="107"/>
    </row>
    <row r="34" spans="1:25" ht="15" hidden="1">
      <c r="A34" s="63"/>
      <c r="B34" s="126"/>
      <c r="C34" s="125"/>
      <c r="D34" s="114"/>
      <c r="E34" s="113"/>
      <c r="F34" s="113"/>
      <c r="G34" s="113"/>
      <c r="H34" s="113"/>
      <c r="I34" s="113"/>
      <c r="J34" s="113"/>
      <c r="K34" s="113"/>
      <c r="L34" s="113"/>
      <c r="M34" s="113"/>
      <c r="N34" s="113"/>
      <c r="O34" s="113"/>
      <c r="P34" s="113"/>
      <c r="Q34" s="113"/>
      <c r="R34" s="113"/>
      <c r="S34" s="113"/>
      <c r="T34" s="113"/>
      <c r="U34" s="113"/>
      <c r="V34" s="113"/>
      <c r="W34" s="113"/>
      <c r="X34" s="113"/>
      <c r="Y34" s="107"/>
    </row>
    <row r="35" spans="1:25" ht="24" hidden="1" customHeight="1">
      <c r="A35" s="63"/>
      <c r="B35" s="126"/>
      <c r="C35" s="125"/>
      <c r="D35" s="109"/>
      <c r="E35" s="242" t="s">
        <v>246</v>
      </c>
      <c r="F35" s="242"/>
      <c r="G35" s="242"/>
      <c r="H35" s="242"/>
      <c r="I35" s="242"/>
      <c r="J35" s="242"/>
      <c r="K35" s="242"/>
      <c r="L35" s="242"/>
      <c r="M35" s="242"/>
      <c r="N35" s="242"/>
      <c r="O35" s="242"/>
      <c r="P35" s="242"/>
      <c r="Q35" s="242"/>
      <c r="R35" s="242"/>
      <c r="S35" s="242"/>
      <c r="T35" s="242"/>
      <c r="U35" s="242"/>
      <c r="V35" s="242"/>
      <c r="W35" s="242"/>
      <c r="X35" s="242"/>
      <c r="Y35" s="107"/>
    </row>
    <row r="36" spans="1:25" ht="38.25" hidden="1" customHeight="1">
      <c r="A36" s="63"/>
      <c r="B36" s="126"/>
      <c r="C36" s="125"/>
      <c r="D36" s="109"/>
      <c r="E36" s="242"/>
      <c r="F36" s="242"/>
      <c r="G36" s="242"/>
      <c r="H36" s="242"/>
      <c r="I36" s="242"/>
      <c r="J36" s="242"/>
      <c r="K36" s="242"/>
      <c r="L36" s="242"/>
      <c r="M36" s="242"/>
      <c r="N36" s="242"/>
      <c r="O36" s="242"/>
      <c r="P36" s="242"/>
      <c r="Q36" s="242"/>
      <c r="R36" s="242"/>
      <c r="S36" s="242"/>
      <c r="T36" s="242"/>
      <c r="U36" s="242"/>
      <c r="V36" s="242"/>
      <c r="W36" s="242"/>
      <c r="X36" s="242"/>
      <c r="Y36" s="107"/>
    </row>
    <row r="37" spans="1:25" ht="9.75" hidden="1" customHeight="1">
      <c r="A37" s="63"/>
      <c r="B37" s="126"/>
      <c r="C37" s="125"/>
      <c r="D37" s="109"/>
      <c r="E37" s="242"/>
      <c r="F37" s="242"/>
      <c r="G37" s="242"/>
      <c r="H37" s="242"/>
      <c r="I37" s="242"/>
      <c r="J37" s="242"/>
      <c r="K37" s="242"/>
      <c r="L37" s="242"/>
      <c r="M37" s="242"/>
      <c r="N37" s="242"/>
      <c r="O37" s="242"/>
      <c r="P37" s="242"/>
      <c r="Q37" s="242"/>
      <c r="R37" s="242"/>
      <c r="S37" s="242"/>
      <c r="T37" s="242"/>
      <c r="U37" s="242"/>
      <c r="V37" s="242"/>
      <c r="W37" s="242"/>
      <c r="X37" s="242"/>
      <c r="Y37" s="107"/>
    </row>
    <row r="38" spans="1:25" ht="51" hidden="1" customHeight="1">
      <c r="A38" s="63"/>
      <c r="B38" s="126"/>
      <c r="C38" s="125"/>
      <c r="D38" s="109"/>
      <c r="E38" s="242"/>
      <c r="F38" s="242"/>
      <c r="G38" s="242"/>
      <c r="H38" s="242"/>
      <c r="I38" s="242"/>
      <c r="J38" s="242"/>
      <c r="K38" s="242"/>
      <c r="L38" s="242"/>
      <c r="M38" s="242"/>
      <c r="N38" s="242"/>
      <c r="O38" s="242"/>
      <c r="P38" s="242"/>
      <c r="Q38" s="242"/>
      <c r="R38" s="242"/>
      <c r="S38" s="242"/>
      <c r="T38" s="242"/>
      <c r="U38" s="242"/>
      <c r="V38" s="242"/>
      <c r="W38" s="242"/>
      <c r="X38" s="242"/>
      <c r="Y38" s="107"/>
    </row>
    <row r="39" spans="1:25" ht="15" hidden="1" customHeight="1">
      <c r="A39" s="63"/>
      <c r="B39" s="126"/>
      <c r="C39" s="125"/>
      <c r="D39" s="109"/>
      <c r="E39" s="242"/>
      <c r="F39" s="242"/>
      <c r="G39" s="242"/>
      <c r="H39" s="242"/>
      <c r="I39" s="242"/>
      <c r="J39" s="242"/>
      <c r="K39" s="242"/>
      <c r="L39" s="242"/>
      <c r="M39" s="242"/>
      <c r="N39" s="242"/>
      <c r="O39" s="242"/>
      <c r="P39" s="242"/>
      <c r="Q39" s="242"/>
      <c r="R39" s="242"/>
      <c r="S39" s="242"/>
      <c r="T39" s="242"/>
      <c r="U39" s="242"/>
      <c r="V39" s="242"/>
      <c r="W39" s="242"/>
      <c r="X39" s="242"/>
      <c r="Y39" s="107"/>
    </row>
    <row r="40" spans="1:25" ht="12" hidden="1" customHeight="1">
      <c r="A40" s="63"/>
      <c r="B40" s="126"/>
      <c r="C40" s="125"/>
      <c r="D40" s="109"/>
      <c r="E40" s="266" t="s">
        <v>50</v>
      </c>
      <c r="F40" s="266"/>
      <c r="G40" s="266"/>
      <c r="H40" s="266"/>
      <c r="I40" s="266"/>
      <c r="J40" s="266"/>
      <c r="K40" s="266"/>
      <c r="L40" s="266"/>
      <c r="M40" s="266"/>
      <c r="N40" s="266"/>
      <c r="O40" s="266"/>
      <c r="P40" s="266"/>
      <c r="Q40" s="266"/>
      <c r="R40" s="266"/>
      <c r="S40" s="266"/>
      <c r="T40" s="266"/>
      <c r="U40" s="266"/>
      <c r="V40" s="266"/>
      <c r="W40" s="266"/>
      <c r="X40" s="266"/>
      <c r="Y40" s="107"/>
    </row>
    <row r="41" spans="1:25" ht="38.25" hidden="1" customHeight="1">
      <c r="A41" s="63"/>
      <c r="B41" s="126"/>
      <c r="C41" s="125"/>
      <c r="D41" s="109"/>
      <c r="E41" s="242"/>
      <c r="F41" s="242"/>
      <c r="G41" s="242"/>
      <c r="H41" s="242"/>
      <c r="I41" s="242"/>
      <c r="J41" s="242"/>
      <c r="K41" s="242"/>
      <c r="L41" s="242"/>
      <c r="M41" s="242"/>
      <c r="N41" s="242"/>
      <c r="O41" s="242"/>
      <c r="P41" s="242"/>
      <c r="Q41" s="242"/>
      <c r="R41" s="242"/>
      <c r="S41" s="242"/>
      <c r="T41" s="242"/>
      <c r="U41" s="242"/>
      <c r="V41" s="242"/>
      <c r="W41" s="242"/>
      <c r="X41" s="242"/>
      <c r="Y41" s="107"/>
    </row>
    <row r="42" spans="1:25" ht="15" hidden="1">
      <c r="A42" s="63"/>
      <c r="B42" s="126"/>
      <c r="C42" s="125"/>
      <c r="D42" s="109"/>
      <c r="E42" s="242"/>
      <c r="F42" s="242"/>
      <c r="G42" s="242"/>
      <c r="H42" s="242"/>
      <c r="I42" s="242"/>
      <c r="J42" s="242"/>
      <c r="K42" s="242"/>
      <c r="L42" s="242"/>
      <c r="M42" s="242"/>
      <c r="N42" s="242"/>
      <c r="O42" s="242"/>
      <c r="P42" s="242"/>
      <c r="Q42" s="242"/>
      <c r="R42" s="242"/>
      <c r="S42" s="242"/>
      <c r="T42" s="242"/>
      <c r="U42" s="242"/>
      <c r="V42" s="242"/>
      <c r="W42" s="242"/>
      <c r="X42" s="242"/>
      <c r="Y42" s="107"/>
    </row>
    <row r="43" spans="1:25" ht="15" hidden="1">
      <c r="A43" s="63"/>
      <c r="B43" s="126"/>
      <c r="C43" s="125"/>
      <c r="D43" s="109"/>
      <c r="E43" s="242"/>
      <c r="F43" s="242"/>
      <c r="G43" s="242"/>
      <c r="H43" s="242"/>
      <c r="I43" s="242"/>
      <c r="J43" s="242"/>
      <c r="K43" s="242"/>
      <c r="L43" s="242"/>
      <c r="M43" s="242"/>
      <c r="N43" s="242"/>
      <c r="O43" s="242"/>
      <c r="P43" s="242"/>
      <c r="Q43" s="242"/>
      <c r="R43" s="242"/>
      <c r="S43" s="242"/>
      <c r="T43" s="242"/>
      <c r="U43" s="242"/>
      <c r="V43" s="242"/>
      <c r="W43" s="242"/>
      <c r="X43" s="242"/>
      <c r="Y43" s="107"/>
    </row>
    <row r="44" spans="1:25" ht="33.75" hidden="1" customHeight="1">
      <c r="A44" s="63"/>
      <c r="B44" s="126"/>
      <c r="C44" s="125"/>
      <c r="D44" s="114"/>
      <c r="E44" s="242"/>
      <c r="F44" s="242"/>
      <c r="G44" s="242"/>
      <c r="H44" s="242"/>
      <c r="I44" s="242"/>
      <c r="J44" s="242"/>
      <c r="K44" s="242"/>
      <c r="L44" s="242"/>
      <c r="M44" s="242"/>
      <c r="N44" s="242"/>
      <c r="O44" s="242"/>
      <c r="P44" s="242"/>
      <c r="Q44" s="242"/>
      <c r="R44" s="242"/>
      <c r="S44" s="242"/>
      <c r="T44" s="242"/>
      <c r="U44" s="242"/>
      <c r="V44" s="242"/>
      <c r="W44" s="242"/>
      <c r="X44" s="242"/>
      <c r="Y44" s="107"/>
    </row>
    <row r="45" spans="1:25" ht="15" hidden="1">
      <c r="A45" s="63"/>
      <c r="B45" s="126"/>
      <c r="C45" s="125"/>
      <c r="D45" s="114"/>
      <c r="E45" s="242"/>
      <c r="F45" s="242"/>
      <c r="G45" s="242"/>
      <c r="H45" s="242"/>
      <c r="I45" s="242"/>
      <c r="J45" s="242"/>
      <c r="K45" s="242"/>
      <c r="L45" s="242"/>
      <c r="M45" s="242"/>
      <c r="N45" s="242"/>
      <c r="O45" s="242"/>
      <c r="P45" s="242"/>
      <c r="Q45" s="242"/>
      <c r="R45" s="242"/>
      <c r="S45" s="242"/>
      <c r="T45" s="242"/>
      <c r="U45" s="242"/>
      <c r="V45" s="242"/>
      <c r="W45" s="242"/>
      <c r="X45" s="242"/>
      <c r="Y45" s="107"/>
    </row>
    <row r="46" spans="1:25" ht="24" hidden="1" customHeight="1">
      <c r="A46" s="63"/>
      <c r="B46" s="126"/>
      <c r="C46" s="125"/>
      <c r="D46" s="109"/>
      <c r="E46" s="267" t="s">
        <v>245</v>
      </c>
      <c r="F46" s="267"/>
      <c r="G46" s="267"/>
      <c r="H46" s="267"/>
      <c r="I46" s="267"/>
      <c r="J46" s="267"/>
      <c r="K46" s="267"/>
      <c r="L46" s="267"/>
      <c r="M46" s="267"/>
      <c r="N46" s="267"/>
      <c r="O46" s="267"/>
      <c r="P46" s="267"/>
      <c r="Q46" s="267"/>
      <c r="R46" s="267"/>
      <c r="S46" s="267"/>
      <c r="T46" s="267"/>
      <c r="U46" s="267"/>
      <c r="V46" s="267"/>
      <c r="W46" s="267"/>
      <c r="X46" s="267"/>
      <c r="Y46" s="107"/>
    </row>
    <row r="47" spans="1:25" ht="37.5" hidden="1" customHeight="1">
      <c r="A47" s="63"/>
      <c r="B47" s="126"/>
      <c r="C47" s="125"/>
      <c r="D47" s="109"/>
      <c r="E47" s="267"/>
      <c r="F47" s="267"/>
      <c r="G47" s="267"/>
      <c r="H47" s="267"/>
      <c r="I47" s="267"/>
      <c r="J47" s="267"/>
      <c r="K47" s="267"/>
      <c r="L47" s="267"/>
      <c r="M47" s="267"/>
      <c r="N47" s="267"/>
      <c r="O47" s="267"/>
      <c r="P47" s="267"/>
      <c r="Q47" s="267"/>
      <c r="R47" s="267"/>
      <c r="S47" s="267"/>
      <c r="T47" s="267"/>
      <c r="U47" s="267"/>
      <c r="V47" s="267"/>
      <c r="W47" s="267"/>
      <c r="X47" s="267"/>
      <c r="Y47" s="107"/>
    </row>
    <row r="48" spans="1:25" ht="24" hidden="1" customHeight="1">
      <c r="A48" s="63"/>
      <c r="B48" s="126"/>
      <c r="C48" s="125"/>
      <c r="D48" s="109"/>
      <c r="E48" s="267"/>
      <c r="F48" s="267"/>
      <c r="G48" s="267"/>
      <c r="H48" s="267"/>
      <c r="I48" s="267"/>
      <c r="J48" s="267"/>
      <c r="K48" s="267"/>
      <c r="L48" s="267"/>
      <c r="M48" s="267"/>
      <c r="N48" s="267"/>
      <c r="O48" s="267"/>
      <c r="P48" s="267"/>
      <c r="Q48" s="267"/>
      <c r="R48" s="267"/>
      <c r="S48" s="267"/>
      <c r="T48" s="267"/>
      <c r="U48" s="267"/>
      <c r="V48" s="267"/>
      <c r="W48" s="267"/>
      <c r="X48" s="267"/>
      <c r="Y48" s="107"/>
    </row>
    <row r="49" spans="1:25" ht="51" hidden="1" customHeight="1">
      <c r="A49" s="63"/>
      <c r="B49" s="126"/>
      <c r="C49" s="125"/>
      <c r="D49" s="109"/>
      <c r="E49" s="267"/>
      <c r="F49" s="267"/>
      <c r="G49" s="267"/>
      <c r="H49" s="267"/>
      <c r="I49" s="267"/>
      <c r="J49" s="267"/>
      <c r="K49" s="267"/>
      <c r="L49" s="267"/>
      <c r="M49" s="267"/>
      <c r="N49" s="267"/>
      <c r="O49" s="267"/>
      <c r="P49" s="267"/>
      <c r="Q49" s="267"/>
      <c r="R49" s="267"/>
      <c r="S49" s="267"/>
      <c r="T49" s="267"/>
      <c r="U49" s="267"/>
      <c r="V49" s="267"/>
      <c r="W49" s="267"/>
      <c r="X49" s="267"/>
      <c r="Y49" s="107"/>
    </row>
    <row r="50" spans="1:25" ht="15" hidden="1">
      <c r="A50" s="63"/>
      <c r="B50" s="126"/>
      <c r="C50" s="125"/>
      <c r="D50" s="109"/>
      <c r="E50" s="267"/>
      <c r="F50" s="267"/>
      <c r="G50" s="267"/>
      <c r="H50" s="267"/>
      <c r="I50" s="267"/>
      <c r="J50" s="267"/>
      <c r="K50" s="267"/>
      <c r="L50" s="267"/>
      <c r="M50" s="267"/>
      <c r="N50" s="267"/>
      <c r="O50" s="267"/>
      <c r="P50" s="267"/>
      <c r="Q50" s="267"/>
      <c r="R50" s="267"/>
      <c r="S50" s="267"/>
      <c r="T50" s="267"/>
      <c r="U50" s="267"/>
      <c r="V50" s="267"/>
      <c r="W50" s="267"/>
      <c r="X50" s="267"/>
      <c r="Y50" s="107"/>
    </row>
    <row r="51" spans="1:25" ht="15" hidden="1">
      <c r="A51" s="63"/>
      <c r="B51" s="126"/>
      <c r="C51" s="125"/>
      <c r="D51" s="109"/>
      <c r="E51" s="267"/>
      <c r="F51" s="267"/>
      <c r="G51" s="267"/>
      <c r="H51" s="267"/>
      <c r="I51" s="267"/>
      <c r="J51" s="267"/>
      <c r="K51" s="267"/>
      <c r="L51" s="267"/>
      <c r="M51" s="267"/>
      <c r="N51" s="267"/>
      <c r="O51" s="267"/>
      <c r="P51" s="267"/>
      <c r="Q51" s="267"/>
      <c r="R51" s="267"/>
      <c r="S51" s="267"/>
      <c r="T51" s="267"/>
      <c r="U51" s="267"/>
      <c r="V51" s="267"/>
      <c r="W51" s="267"/>
      <c r="X51" s="267"/>
      <c r="Y51" s="107"/>
    </row>
    <row r="52" spans="1:25" ht="15" hidden="1">
      <c r="A52" s="63"/>
      <c r="B52" s="126"/>
      <c r="C52" s="125"/>
      <c r="D52" s="109"/>
      <c r="E52" s="267"/>
      <c r="F52" s="267"/>
      <c r="G52" s="267"/>
      <c r="H52" s="267"/>
      <c r="I52" s="267"/>
      <c r="J52" s="267"/>
      <c r="K52" s="267"/>
      <c r="L52" s="267"/>
      <c r="M52" s="267"/>
      <c r="N52" s="267"/>
      <c r="O52" s="267"/>
      <c r="P52" s="267"/>
      <c r="Q52" s="267"/>
      <c r="R52" s="267"/>
      <c r="S52" s="267"/>
      <c r="T52" s="267"/>
      <c r="U52" s="267"/>
      <c r="V52" s="267"/>
      <c r="W52" s="267"/>
      <c r="X52" s="267"/>
      <c r="Y52" s="107"/>
    </row>
    <row r="53" spans="1:25" ht="15" hidden="1">
      <c r="A53" s="63"/>
      <c r="B53" s="126"/>
      <c r="C53" s="125"/>
      <c r="D53" s="109"/>
      <c r="E53" s="267"/>
      <c r="F53" s="267"/>
      <c r="G53" s="267"/>
      <c r="H53" s="267"/>
      <c r="I53" s="267"/>
      <c r="J53" s="267"/>
      <c r="K53" s="267"/>
      <c r="L53" s="267"/>
      <c r="M53" s="267"/>
      <c r="N53" s="267"/>
      <c r="O53" s="267"/>
      <c r="P53" s="267"/>
      <c r="Q53" s="267"/>
      <c r="R53" s="267"/>
      <c r="S53" s="267"/>
      <c r="T53" s="267"/>
      <c r="U53" s="267"/>
      <c r="V53" s="267"/>
      <c r="W53" s="267"/>
      <c r="X53" s="267"/>
      <c r="Y53" s="107"/>
    </row>
    <row r="54" spans="1:25" ht="15" hidden="1">
      <c r="A54" s="63"/>
      <c r="B54" s="126"/>
      <c r="C54" s="125"/>
      <c r="D54" s="109"/>
      <c r="E54" s="267"/>
      <c r="F54" s="267"/>
      <c r="G54" s="267"/>
      <c r="H54" s="267"/>
      <c r="I54" s="267"/>
      <c r="J54" s="267"/>
      <c r="K54" s="267"/>
      <c r="L54" s="267"/>
      <c r="M54" s="267"/>
      <c r="N54" s="267"/>
      <c r="O54" s="267"/>
      <c r="P54" s="267"/>
      <c r="Q54" s="267"/>
      <c r="R54" s="267"/>
      <c r="S54" s="267"/>
      <c r="T54" s="267"/>
      <c r="U54" s="267"/>
      <c r="V54" s="267"/>
      <c r="W54" s="267"/>
      <c r="X54" s="267"/>
      <c r="Y54" s="107"/>
    </row>
    <row r="55" spans="1:25" ht="15" hidden="1">
      <c r="A55" s="63"/>
      <c r="B55" s="126"/>
      <c r="C55" s="125"/>
      <c r="D55" s="109"/>
      <c r="E55" s="267"/>
      <c r="F55" s="267"/>
      <c r="G55" s="267"/>
      <c r="H55" s="267"/>
      <c r="I55" s="267"/>
      <c r="J55" s="267"/>
      <c r="K55" s="267"/>
      <c r="L55" s="267"/>
      <c r="M55" s="267"/>
      <c r="N55" s="267"/>
      <c r="O55" s="267"/>
      <c r="P55" s="267"/>
      <c r="Q55" s="267"/>
      <c r="R55" s="267"/>
      <c r="S55" s="267"/>
      <c r="T55" s="267"/>
      <c r="U55" s="267"/>
      <c r="V55" s="267"/>
      <c r="W55" s="267"/>
      <c r="X55" s="267"/>
      <c r="Y55" s="107"/>
    </row>
    <row r="56" spans="1:25" ht="25.5" hidden="1" customHeight="1">
      <c r="A56" s="63"/>
      <c r="B56" s="126"/>
      <c r="C56" s="125"/>
      <c r="D56" s="114"/>
      <c r="E56" s="267"/>
      <c r="F56" s="267"/>
      <c r="G56" s="267"/>
      <c r="H56" s="267"/>
      <c r="I56" s="267"/>
      <c r="J56" s="267"/>
      <c r="K56" s="267"/>
      <c r="L56" s="267"/>
      <c r="M56" s="267"/>
      <c r="N56" s="267"/>
      <c r="O56" s="267"/>
      <c r="P56" s="267"/>
      <c r="Q56" s="267"/>
      <c r="R56" s="267"/>
      <c r="S56" s="267"/>
      <c r="T56" s="267"/>
      <c r="U56" s="267"/>
      <c r="V56" s="267"/>
      <c r="W56" s="267"/>
      <c r="X56" s="267"/>
      <c r="Y56" s="107"/>
    </row>
    <row r="57" spans="1:25" ht="15" hidden="1">
      <c r="A57" s="63"/>
      <c r="B57" s="126"/>
      <c r="C57" s="125"/>
      <c r="D57" s="114"/>
      <c r="E57" s="267"/>
      <c r="F57" s="267"/>
      <c r="G57" s="267"/>
      <c r="H57" s="267"/>
      <c r="I57" s="267"/>
      <c r="J57" s="267"/>
      <c r="K57" s="267"/>
      <c r="L57" s="267"/>
      <c r="M57" s="267"/>
      <c r="N57" s="267"/>
      <c r="O57" s="267"/>
      <c r="P57" s="267"/>
      <c r="Q57" s="267"/>
      <c r="R57" s="267"/>
      <c r="S57" s="267"/>
      <c r="T57" s="267"/>
      <c r="U57" s="267"/>
      <c r="V57" s="267"/>
      <c r="W57" s="267"/>
      <c r="X57" s="267"/>
      <c r="Y57" s="107"/>
    </row>
    <row r="58" spans="1:25" ht="15" hidden="1" customHeight="1">
      <c r="A58" s="63"/>
      <c r="B58" s="126"/>
      <c r="C58" s="125"/>
      <c r="D58" s="109"/>
      <c r="E58" s="247" t="s">
        <v>52</v>
      </c>
      <c r="F58" s="247"/>
      <c r="G58" s="247"/>
      <c r="H58" s="252" t="s">
        <v>42</v>
      </c>
      <c r="I58" s="252"/>
      <c r="J58" s="252"/>
      <c r="K58" s="252"/>
      <c r="L58" s="252"/>
      <c r="M58" s="252"/>
      <c r="N58" s="252"/>
      <c r="O58" s="252"/>
      <c r="P58" s="252"/>
      <c r="Q58" s="252"/>
      <c r="R58" s="252"/>
      <c r="S58" s="252"/>
      <c r="T58" s="252"/>
      <c r="U58" s="252"/>
      <c r="V58" s="252"/>
      <c r="W58" s="252"/>
      <c r="X58" s="252"/>
      <c r="Y58" s="107"/>
    </row>
    <row r="59" spans="1:25" ht="15" hidden="1" customHeight="1">
      <c r="A59" s="63"/>
      <c r="B59" s="126"/>
      <c r="C59" s="125"/>
      <c r="D59" s="109"/>
      <c r="E59" s="247" t="s">
        <v>8</v>
      </c>
      <c r="F59" s="247"/>
      <c r="G59" s="247"/>
      <c r="H59" s="252" t="s">
        <v>244</v>
      </c>
      <c r="I59" s="252"/>
      <c r="J59" s="252"/>
      <c r="K59" s="252"/>
      <c r="L59" s="252"/>
      <c r="M59" s="252"/>
      <c r="N59" s="252"/>
      <c r="O59" s="252"/>
      <c r="P59" s="252"/>
      <c r="Q59" s="252"/>
      <c r="R59" s="252"/>
      <c r="S59" s="252"/>
      <c r="T59" s="252"/>
      <c r="U59" s="252"/>
      <c r="V59" s="252"/>
      <c r="W59" s="252"/>
      <c r="X59" s="252"/>
      <c r="Y59" s="107"/>
    </row>
    <row r="60" spans="1:25" ht="15" hidden="1" customHeight="1">
      <c r="A60" s="63"/>
      <c r="B60" s="126"/>
      <c r="C60" s="125"/>
      <c r="D60" s="109"/>
      <c r="E60" s="247"/>
      <c r="F60" s="247"/>
      <c r="G60" s="247"/>
      <c r="H60" s="244" t="s">
        <v>243</v>
      </c>
      <c r="I60" s="244"/>
      <c r="J60" s="244"/>
      <c r="K60" s="244"/>
      <c r="L60" s="244"/>
      <c r="M60" s="244"/>
      <c r="N60" s="244"/>
      <c r="O60" s="244"/>
      <c r="P60" s="244"/>
      <c r="Q60" s="244"/>
      <c r="R60" s="244"/>
      <c r="S60" s="244"/>
      <c r="T60" s="244"/>
      <c r="U60" s="244"/>
      <c r="V60" s="244"/>
      <c r="W60" s="244"/>
      <c r="X60" s="244"/>
      <c r="Y60" s="107"/>
    </row>
    <row r="61" spans="1:25" ht="15" hidden="1">
      <c r="A61" s="63"/>
      <c r="B61" s="126"/>
      <c r="C61" s="125"/>
      <c r="D61" s="109"/>
      <c r="E61" s="118"/>
      <c r="F61" s="116"/>
      <c r="G61" s="117"/>
      <c r="H61" s="244"/>
      <c r="I61" s="244"/>
      <c r="J61" s="244"/>
      <c r="K61" s="244"/>
      <c r="L61" s="244"/>
      <c r="M61" s="244"/>
      <c r="N61" s="244"/>
      <c r="O61" s="244"/>
      <c r="P61" s="244"/>
      <c r="Q61" s="244"/>
      <c r="R61" s="244"/>
      <c r="S61" s="244"/>
      <c r="T61" s="244"/>
      <c r="U61" s="244"/>
      <c r="V61" s="244"/>
      <c r="W61" s="244"/>
      <c r="X61" s="244"/>
      <c r="Y61" s="107"/>
    </row>
    <row r="62" spans="1:25" ht="27.75" hidden="1" customHeight="1">
      <c r="A62" s="63"/>
      <c r="B62" s="126"/>
      <c r="C62" s="125"/>
      <c r="D62" s="109"/>
      <c r="E62" s="108"/>
      <c r="F62" s="108"/>
      <c r="G62" s="108"/>
      <c r="H62" s="108"/>
      <c r="I62" s="108"/>
      <c r="J62" s="108"/>
      <c r="K62" s="108"/>
      <c r="L62" s="108"/>
      <c r="M62" s="108"/>
      <c r="N62" s="108"/>
      <c r="O62" s="108"/>
      <c r="P62" s="108"/>
      <c r="Q62" s="108"/>
      <c r="R62" s="108"/>
      <c r="S62" s="108"/>
      <c r="T62" s="108"/>
      <c r="U62" s="108"/>
      <c r="V62" s="108"/>
      <c r="W62" s="108"/>
      <c r="X62" s="108"/>
      <c r="Y62" s="107"/>
    </row>
    <row r="63" spans="1:25" ht="15" hidden="1">
      <c r="A63" s="63"/>
      <c r="B63" s="126"/>
      <c r="C63" s="125"/>
      <c r="D63" s="109"/>
      <c r="E63" s="108"/>
      <c r="F63" s="108"/>
      <c r="G63" s="108"/>
      <c r="H63" s="108"/>
      <c r="I63" s="108"/>
      <c r="J63" s="108"/>
      <c r="K63" s="108"/>
      <c r="L63" s="108"/>
      <c r="M63" s="108"/>
      <c r="N63" s="108"/>
      <c r="O63" s="108"/>
      <c r="P63" s="108"/>
      <c r="Q63" s="108"/>
      <c r="R63" s="108"/>
      <c r="S63" s="108"/>
      <c r="T63" s="108"/>
      <c r="U63" s="108"/>
      <c r="V63" s="108"/>
      <c r="W63" s="108"/>
      <c r="X63" s="108"/>
      <c r="Y63" s="107"/>
    </row>
    <row r="64" spans="1:25" ht="15" hidden="1">
      <c r="A64" s="63"/>
      <c r="B64" s="126"/>
      <c r="C64" s="125"/>
      <c r="D64" s="109"/>
      <c r="E64" s="108"/>
      <c r="F64" s="108"/>
      <c r="G64" s="108"/>
      <c r="H64" s="108"/>
      <c r="I64" s="108"/>
      <c r="J64" s="108"/>
      <c r="K64" s="108"/>
      <c r="L64" s="108"/>
      <c r="M64" s="108"/>
      <c r="N64" s="108"/>
      <c r="O64" s="108"/>
      <c r="P64" s="108"/>
      <c r="Q64" s="108"/>
      <c r="R64" s="108"/>
      <c r="S64" s="108"/>
      <c r="T64" s="108"/>
      <c r="U64" s="108"/>
      <c r="V64" s="108"/>
      <c r="W64" s="108"/>
      <c r="X64" s="108"/>
      <c r="Y64" s="107"/>
    </row>
    <row r="65" spans="1:25" ht="15" hidden="1">
      <c r="A65" s="63"/>
      <c r="B65" s="126"/>
      <c r="C65" s="125"/>
      <c r="D65" s="109"/>
      <c r="E65" s="108"/>
      <c r="F65" s="108"/>
      <c r="G65" s="108"/>
      <c r="H65" s="108"/>
      <c r="I65" s="108"/>
      <c r="J65" s="108"/>
      <c r="K65" s="108"/>
      <c r="L65" s="108"/>
      <c r="M65" s="108"/>
      <c r="N65" s="108"/>
      <c r="O65" s="108"/>
      <c r="P65" s="108"/>
      <c r="Q65" s="108"/>
      <c r="R65" s="108"/>
      <c r="S65" s="108"/>
      <c r="T65" s="108"/>
      <c r="U65" s="108"/>
      <c r="V65" s="108"/>
      <c r="W65" s="108"/>
      <c r="X65" s="108"/>
      <c r="Y65" s="107"/>
    </row>
    <row r="66" spans="1:25" ht="15" hidden="1">
      <c r="A66" s="63"/>
      <c r="B66" s="126"/>
      <c r="C66" s="125"/>
      <c r="D66" s="109"/>
      <c r="E66" s="108"/>
      <c r="F66" s="108"/>
      <c r="G66" s="108"/>
      <c r="H66" s="108"/>
      <c r="I66" s="108"/>
      <c r="J66" s="108"/>
      <c r="K66" s="108"/>
      <c r="L66" s="108"/>
      <c r="M66" s="108"/>
      <c r="N66" s="108"/>
      <c r="O66" s="108"/>
      <c r="P66" s="108"/>
      <c r="Q66" s="108"/>
      <c r="R66" s="108"/>
      <c r="S66" s="108"/>
      <c r="T66" s="108"/>
      <c r="U66" s="108"/>
      <c r="V66" s="108"/>
      <c r="W66" s="108"/>
      <c r="X66" s="108"/>
      <c r="Y66" s="107"/>
    </row>
    <row r="67" spans="1:25" ht="15" hidden="1">
      <c r="A67" s="63"/>
      <c r="B67" s="126"/>
      <c r="C67" s="125"/>
      <c r="D67" s="109"/>
      <c r="E67" s="108"/>
      <c r="F67" s="108"/>
      <c r="G67" s="108"/>
      <c r="H67" s="108"/>
      <c r="I67" s="108"/>
      <c r="J67" s="108"/>
      <c r="K67" s="108"/>
      <c r="L67" s="108"/>
      <c r="M67" s="108"/>
      <c r="N67" s="108"/>
      <c r="O67" s="108"/>
      <c r="P67" s="108"/>
      <c r="Q67" s="108"/>
      <c r="R67" s="108"/>
      <c r="S67" s="108"/>
      <c r="T67" s="108"/>
      <c r="U67" s="108"/>
      <c r="V67" s="108"/>
      <c r="W67" s="108"/>
      <c r="X67" s="108"/>
      <c r="Y67" s="107"/>
    </row>
    <row r="68" spans="1:25" ht="89.25" hidden="1" customHeight="1">
      <c r="A68" s="63"/>
      <c r="B68" s="126"/>
      <c r="C68" s="125"/>
      <c r="D68" s="114"/>
      <c r="E68" s="113"/>
      <c r="F68" s="113"/>
      <c r="G68" s="113"/>
      <c r="H68" s="113"/>
      <c r="I68" s="113"/>
      <c r="J68" s="113"/>
      <c r="K68" s="113"/>
      <c r="L68" s="113"/>
      <c r="M68" s="113"/>
      <c r="N68" s="113"/>
      <c r="O68" s="113"/>
      <c r="P68" s="113"/>
      <c r="Q68" s="113"/>
      <c r="R68" s="113"/>
      <c r="S68" s="113"/>
      <c r="T68" s="113"/>
      <c r="U68" s="113"/>
      <c r="V68" s="113"/>
      <c r="W68" s="113"/>
      <c r="X68" s="113"/>
      <c r="Y68" s="107"/>
    </row>
    <row r="69" spans="1:25" ht="15" hidden="1">
      <c r="A69" s="63"/>
      <c r="B69" s="126"/>
      <c r="C69" s="125"/>
      <c r="D69" s="114"/>
      <c r="E69" s="113"/>
      <c r="F69" s="113"/>
      <c r="G69" s="113"/>
      <c r="H69" s="113"/>
      <c r="I69" s="113"/>
      <c r="J69" s="113"/>
      <c r="K69" s="113"/>
      <c r="L69" s="113"/>
      <c r="M69" s="113"/>
      <c r="N69" s="113"/>
      <c r="O69" s="113"/>
      <c r="P69" s="113"/>
      <c r="Q69" s="113"/>
      <c r="R69" s="113"/>
      <c r="S69" s="113"/>
      <c r="T69" s="113"/>
      <c r="U69" s="113"/>
      <c r="V69" s="113"/>
      <c r="W69" s="113"/>
      <c r="X69" s="113"/>
      <c r="Y69" s="107"/>
    </row>
    <row r="70" spans="1:25" ht="21.75" hidden="1" customHeight="1">
      <c r="A70" s="63"/>
      <c r="B70" s="126"/>
      <c r="C70" s="125"/>
      <c r="D70" s="109"/>
      <c r="E70" s="250" t="s">
        <v>251</v>
      </c>
      <c r="F70" s="250"/>
      <c r="G70" s="250"/>
      <c r="H70" s="250"/>
      <c r="I70" s="250"/>
      <c r="J70" s="250"/>
      <c r="K70" s="250"/>
      <c r="L70" s="250"/>
      <c r="M70" s="250"/>
      <c r="N70" s="250"/>
      <c r="O70" s="250"/>
      <c r="P70" s="250"/>
      <c r="Q70" s="250"/>
      <c r="R70" s="250"/>
      <c r="S70" s="250"/>
      <c r="T70" s="250"/>
      <c r="U70" s="250"/>
      <c r="V70" s="250"/>
      <c r="W70" s="250"/>
      <c r="X70" s="250"/>
      <c r="Y70" s="107"/>
    </row>
    <row r="71" spans="1:25" ht="40.5" hidden="1" customHeight="1">
      <c r="A71" s="63"/>
      <c r="B71" s="126"/>
      <c r="C71" s="125"/>
      <c r="D71" s="109"/>
      <c r="E71" s="251" t="s">
        <v>311</v>
      </c>
      <c r="F71" s="251"/>
      <c r="G71" s="251"/>
      <c r="H71" s="251"/>
      <c r="I71" s="251"/>
      <c r="J71" s="251"/>
      <c r="K71" s="251"/>
      <c r="L71" s="251"/>
      <c r="M71" s="251"/>
      <c r="N71" s="251"/>
      <c r="O71" s="251"/>
      <c r="P71" s="251"/>
      <c r="Q71" s="251"/>
      <c r="R71" s="251"/>
      <c r="S71" s="251"/>
      <c r="T71" s="251"/>
      <c r="U71" s="251"/>
      <c r="V71" s="251"/>
      <c r="W71" s="251"/>
      <c r="X71" s="251"/>
      <c r="Y71" s="107"/>
    </row>
    <row r="72" spans="1:25" ht="32.25" hidden="1" customHeight="1">
      <c r="A72" s="63"/>
      <c r="B72" s="126"/>
      <c r="C72" s="125"/>
      <c r="D72" s="109"/>
      <c r="E72" s="251" t="s">
        <v>312</v>
      </c>
      <c r="F72" s="251"/>
      <c r="G72" s="251"/>
      <c r="H72" s="251"/>
      <c r="I72" s="251"/>
      <c r="J72" s="251"/>
      <c r="K72" s="251"/>
      <c r="L72" s="251"/>
      <c r="M72" s="251"/>
      <c r="N72" s="251"/>
      <c r="O72" s="251"/>
      <c r="P72" s="251"/>
      <c r="Q72" s="251"/>
      <c r="R72" s="251"/>
      <c r="S72" s="251"/>
      <c r="T72" s="251"/>
      <c r="U72" s="251"/>
      <c r="V72" s="251"/>
      <c r="W72" s="251"/>
      <c r="X72" s="251"/>
      <c r="Y72" s="107"/>
    </row>
    <row r="73" spans="1:25" ht="41.25" hidden="1" customHeight="1">
      <c r="A73" s="63"/>
      <c r="B73" s="126"/>
      <c r="C73" s="125"/>
      <c r="D73" s="109"/>
      <c r="E73" s="251" t="s">
        <v>321</v>
      </c>
      <c r="F73" s="251"/>
      <c r="G73" s="251"/>
      <c r="H73" s="251"/>
      <c r="I73" s="251"/>
      <c r="J73" s="251"/>
      <c r="K73" s="251"/>
      <c r="L73" s="251"/>
      <c r="M73" s="251"/>
      <c r="N73" s="251"/>
      <c r="O73" s="251"/>
      <c r="P73" s="251"/>
      <c r="Q73" s="251"/>
      <c r="R73" s="251"/>
      <c r="S73" s="251"/>
      <c r="T73" s="251"/>
      <c r="U73" s="251"/>
      <c r="V73" s="251"/>
      <c r="W73" s="251"/>
      <c r="X73" s="251"/>
      <c r="Y73" s="107"/>
    </row>
    <row r="74" spans="1:25" ht="31.5" hidden="1" customHeight="1">
      <c r="A74" s="63"/>
      <c r="B74" s="126"/>
      <c r="C74" s="125"/>
      <c r="D74" s="109"/>
      <c r="E74" s="251" t="s">
        <v>313</v>
      </c>
      <c r="F74" s="251"/>
      <c r="G74" s="251"/>
      <c r="H74" s="251"/>
      <c r="I74" s="251"/>
      <c r="J74" s="251"/>
      <c r="K74" s="251"/>
      <c r="L74" s="251"/>
      <c r="M74" s="251"/>
      <c r="N74" s="251"/>
      <c r="O74" s="251"/>
      <c r="P74" s="251"/>
      <c r="Q74" s="251"/>
      <c r="R74" s="251"/>
      <c r="S74" s="251"/>
      <c r="T74" s="251"/>
      <c r="U74" s="251"/>
      <c r="V74" s="251"/>
      <c r="W74" s="251"/>
      <c r="X74" s="251"/>
      <c r="Y74" s="107"/>
    </row>
    <row r="75" spans="1:25" ht="31.5" hidden="1" customHeight="1">
      <c r="A75" s="63"/>
      <c r="B75" s="126"/>
      <c r="C75" s="125"/>
      <c r="D75" s="109"/>
      <c r="E75" s="251" t="s">
        <v>314</v>
      </c>
      <c r="F75" s="251"/>
      <c r="G75" s="251"/>
      <c r="H75" s="251"/>
      <c r="I75" s="251"/>
      <c r="J75" s="251"/>
      <c r="K75" s="251"/>
      <c r="L75" s="251"/>
      <c r="M75" s="251"/>
      <c r="N75" s="251"/>
      <c r="O75" s="251"/>
      <c r="P75" s="251"/>
      <c r="Q75" s="251"/>
      <c r="R75" s="251"/>
      <c r="S75" s="251"/>
      <c r="T75" s="251"/>
      <c r="U75" s="251"/>
      <c r="V75" s="251"/>
      <c r="W75" s="251"/>
      <c r="X75" s="251"/>
      <c r="Y75" s="107"/>
    </row>
    <row r="76" spans="1:25" ht="18" hidden="1" customHeight="1">
      <c r="A76" s="63"/>
      <c r="B76" s="126"/>
      <c r="C76" s="125"/>
      <c r="D76" s="109"/>
      <c r="E76" s="251" t="s">
        <v>315</v>
      </c>
      <c r="F76" s="251"/>
      <c r="G76" s="251"/>
      <c r="H76" s="251"/>
      <c r="I76" s="251"/>
      <c r="J76" s="251"/>
      <c r="K76" s="251"/>
      <c r="L76" s="251"/>
      <c r="M76" s="251"/>
      <c r="N76" s="251"/>
      <c r="O76" s="251"/>
      <c r="P76" s="251"/>
      <c r="Q76" s="251"/>
      <c r="R76" s="251"/>
      <c r="S76" s="251"/>
      <c r="T76" s="251"/>
      <c r="U76" s="251"/>
      <c r="V76" s="251"/>
      <c r="W76" s="251"/>
      <c r="X76" s="251"/>
      <c r="Y76" s="107"/>
    </row>
    <row r="77" spans="1:25" ht="18" hidden="1" customHeight="1">
      <c r="A77" s="63"/>
      <c r="B77" s="126"/>
      <c r="C77" s="125"/>
      <c r="D77" s="109"/>
      <c r="E77" s="251" t="s">
        <v>316</v>
      </c>
      <c r="F77" s="251"/>
      <c r="G77" s="251"/>
      <c r="H77" s="251"/>
      <c r="I77" s="251"/>
      <c r="J77" s="251"/>
      <c r="K77" s="251"/>
      <c r="L77" s="251"/>
      <c r="M77" s="251"/>
      <c r="N77" s="251"/>
      <c r="O77" s="251"/>
      <c r="P77" s="251"/>
      <c r="Q77" s="251"/>
      <c r="R77" s="251"/>
      <c r="S77" s="251"/>
      <c r="T77" s="251"/>
      <c r="U77" s="251"/>
      <c r="V77" s="251"/>
      <c r="W77" s="251"/>
      <c r="X77" s="251"/>
      <c r="Y77" s="107"/>
    </row>
    <row r="78" spans="1:25" ht="3.75" hidden="1" customHeight="1">
      <c r="A78" s="63"/>
      <c r="B78" s="126"/>
      <c r="C78" s="125"/>
      <c r="D78" s="109"/>
      <c r="E78" s="128"/>
      <c r="F78" s="128"/>
      <c r="G78" s="128"/>
      <c r="H78" s="128"/>
      <c r="I78" s="128"/>
      <c r="J78" s="128"/>
      <c r="K78" s="128"/>
      <c r="L78" s="128"/>
      <c r="M78" s="128"/>
      <c r="N78" s="128"/>
      <c r="O78" s="128"/>
      <c r="P78" s="128"/>
      <c r="Q78" s="128"/>
      <c r="R78" s="128"/>
      <c r="S78" s="128"/>
      <c r="T78" s="128"/>
      <c r="U78" s="128"/>
      <c r="V78" s="128"/>
      <c r="W78" s="128"/>
      <c r="X78" s="128"/>
      <c r="Y78" s="107"/>
    </row>
    <row r="79" spans="1:25" ht="21" hidden="1" customHeight="1">
      <c r="A79" s="63"/>
      <c r="B79" s="126"/>
      <c r="C79" s="125"/>
      <c r="D79" s="109"/>
      <c r="E79" s="250" t="s">
        <v>345</v>
      </c>
      <c r="F79" s="250"/>
      <c r="G79" s="250"/>
      <c r="H79" s="250"/>
      <c r="I79" s="250"/>
      <c r="J79" s="250"/>
      <c r="K79" s="250"/>
      <c r="L79" s="250"/>
      <c r="M79" s="250"/>
      <c r="N79" s="250"/>
      <c r="O79" s="250"/>
      <c r="P79" s="250"/>
      <c r="Q79" s="250"/>
      <c r="R79" s="250"/>
      <c r="S79" s="250"/>
      <c r="T79" s="250"/>
      <c r="U79" s="250"/>
      <c r="V79" s="250"/>
      <c r="W79" s="250"/>
      <c r="X79" s="250"/>
      <c r="Y79" s="107"/>
    </row>
    <row r="80" spans="1:25" ht="11.25" hidden="1" customHeight="1">
      <c r="A80" s="63"/>
      <c r="B80" s="126"/>
      <c r="C80" s="125"/>
      <c r="D80" s="109"/>
      <c r="E80" s="265" t="s">
        <v>16</v>
      </c>
      <c r="F80" s="265"/>
      <c r="G80" s="265"/>
      <c r="H80" s="265"/>
      <c r="I80" s="264" t="s">
        <v>254</v>
      </c>
      <c r="J80" s="264"/>
      <c r="K80" s="264"/>
      <c r="L80" s="264"/>
      <c r="M80" s="264"/>
      <c r="N80" s="264"/>
      <c r="O80" s="264"/>
      <c r="P80" s="264"/>
      <c r="Q80" s="264"/>
      <c r="R80" s="264"/>
      <c r="S80" s="264"/>
      <c r="T80" s="264"/>
      <c r="U80" s="264"/>
      <c r="V80" s="264"/>
      <c r="W80" s="264"/>
      <c r="X80" s="264"/>
      <c r="Y80" s="107"/>
    </row>
    <row r="81" spans="1:25" ht="15" hidden="1">
      <c r="A81" s="63"/>
      <c r="B81" s="126"/>
      <c r="C81" s="125"/>
      <c r="D81" s="109"/>
      <c r="E81" s="244"/>
      <c r="F81" s="244"/>
      <c r="G81" s="244"/>
      <c r="H81" s="245"/>
      <c r="I81" s="246"/>
      <c r="J81" s="246"/>
      <c r="K81" s="246"/>
      <c r="L81" s="246"/>
      <c r="M81" s="246"/>
      <c r="N81" s="246"/>
      <c r="O81" s="246"/>
      <c r="P81" s="246"/>
      <c r="Q81" s="246"/>
      <c r="R81" s="246"/>
      <c r="S81" s="246"/>
      <c r="T81" s="246"/>
      <c r="U81" s="246"/>
      <c r="V81" s="246"/>
      <c r="W81" s="246"/>
      <c r="X81" s="246"/>
      <c r="Y81" s="107"/>
    </row>
    <row r="82" spans="1:25" ht="15" hidden="1" customHeight="1">
      <c r="A82" s="63"/>
      <c r="B82" s="126"/>
      <c r="C82" s="125"/>
      <c r="D82" s="109"/>
      <c r="E82" s="247" t="s">
        <v>51</v>
      </c>
      <c r="F82" s="247"/>
      <c r="G82" s="247"/>
      <c r="H82" s="248" t="s">
        <v>161</v>
      </c>
      <c r="I82" s="248"/>
      <c r="J82" s="248"/>
      <c r="K82" s="248"/>
      <c r="L82" s="248"/>
      <c r="M82" s="248"/>
      <c r="N82" s="248"/>
      <c r="O82" s="248"/>
      <c r="P82" s="248"/>
      <c r="Q82" s="248"/>
      <c r="R82" s="248"/>
      <c r="S82" s="248"/>
      <c r="T82" s="248"/>
      <c r="U82" s="248"/>
      <c r="V82" s="248"/>
      <c r="W82" s="248"/>
      <c r="X82" s="248"/>
      <c r="Y82" s="107"/>
    </row>
    <row r="83" spans="1:25" ht="15" hidden="1" customHeight="1">
      <c r="A83" s="63"/>
      <c r="B83" s="126"/>
      <c r="C83" s="125"/>
      <c r="D83" s="109"/>
      <c r="E83" s="247" t="s">
        <v>52</v>
      </c>
      <c r="F83" s="247"/>
      <c r="G83" s="247"/>
      <c r="H83" s="248" t="s">
        <v>53</v>
      </c>
      <c r="I83" s="248"/>
      <c r="J83" s="248"/>
      <c r="K83" s="248"/>
      <c r="L83" s="248"/>
      <c r="M83" s="248"/>
      <c r="N83" s="248"/>
      <c r="O83" s="248"/>
      <c r="P83" s="248"/>
      <c r="Q83" s="248"/>
      <c r="R83" s="248"/>
      <c r="S83" s="248"/>
      <c r="T83" s="248"/>
      <c r="U83" s="248"/>
      <c r="V83" s="248"/>
      <c r="W83" s="248"/>
      <c r="X83" s="248"/>
      <c r="Y83" s="107"/>
    </row>
    <row r="84" spans="1:25" ht="15" hidden="1" customHeight="1">
      <c r="A84" s="63"/>
      <c r="B84" s="126"/>
      <c r="C84" s="125"/>
      <c r="D84" s="109"/>
      <c r="E84" s="118"/>
      <c r="F84" s="116"/>
      <c r="G84" s="117"/>
      <c r="H84" s="244"/>
      <c r="I84" s="244"/>
      <c r="J84" s="244"/>
      <c r="K84" s="244"/>
      <c r="L84" s="244"/>
      <c r="M84" s="244"/>
      <c r="N84" s="244"/>
      <c r="O84" s="244"/>
      <c r="P84" s="244"/>
      <c r="Q84" s="244"/>
      <c r="R84" s="244"/>
      <c r="S84" s="244"/>
      <c r="T84" s="244"/>
      <c r="U84" s="244"/>
      <c r="V84" s="244"/>
      <c r="W84" s="244"/>
      <c r="X84" s="244"/>
      <c r="Y84" s="107"/>
    </row>
    <row r="85" spans="1:25" ht="15" hidden="1">
      <c r="A85" s="63"/>
      <c r="B85" s="126"/>
      <c r="C85" s="125"/>
      <c r="D85" s="109"/>
      <c r="E85" s="108"/>
      <c r="F85" s="108"/>
      <c r="G85" s="108"/>
      <c r="H85" s="115"/>
      <c r="I85" s="115"/>
      <c r="J85" s="115"/>
      <c r="K85" s="115"/>
      <c r="L85" s="115"/>
      <c r="M85" s="115"/>
      <c r="N85" s="115"/>
      <c r="O85" s="115"/>
      <c r="P85" s="115"/>
      <c r="Q85" s="115"/>
      <c r="R85" s="115"/>
      <c r="S85" s="115"/>
      <c r="T85" s="115"/>
      <c r="U85" s="115"/>
      <c r="V85" s="115"/>
      <c r="W85" s="108"/>
      <c r="X85" s="108"/>
      <c r="Y85" s="107"/>
    </row>
    <row r="86" spans="1:25" ht="15" hidden="1">
      <c r="A86" s="63"/>
      <c r="B86" s="126"/>
      <c r="C86" s="125"/>
      <c r="D86" s="109"/>
      <c r="E86" s="108"/>
      <c r="F86" s="108"/>
      <c r="G86" s="108"/>
      <c r="H86" s="108"/>
      <c r="I86" s="108"/>
      <c r="J86" s="108"/>
      <c r="K86" s="108"/>
      <c r="L86" s="108"/>
      <c r="M86" s="108"/>
      <c r="N86" s="108"/>
      <c r="O86" s="108"/>
      <c r="P86" s="108"/>
      <c r="Q86" s="108"/>
      <c r="R86" s="108"/>
      <c r="S86" s="108"/>
      <c r="T86" s="108"/>
      <c r="U86" s="108"/>
      <c r="V86" s="108"/>
      <c r="W86" s="108"/>
      <c r="X86" s="108"/>
      <c r="Y86" s="107"/>
    </row>
    <row r="87" spans="1:25" ht="15" hidden="1">
      <c r="A87" s="63"/>
      <c r="B87" s="126"/>
      <c r="C87" s="125"/>
      <c r="D87" s="109"/>
      <c r="E87" s="108"/>
      <c r="F87" s="108"/>
      <c r="G87" s="108"/>
      <c r="H87" s="108"/>
      <c r="I87" s="108"/>
      <c r="J87" s="108"/>
      <c r="K87" s="108"/>
      <c r="L87" s="108"/>
      <c r="M87" s="108"/>
      <c r="N87" s="108"/>
      <c r="O87" s="108"/>
      <c r="P87" s="108"/>
      <c r="Q87" s="108"/>
      <c r="R87" s="108"/>
      <c r="S87" s="108"/>
      <c r="T87" s="108"/>
      <c r="U87" s="108"/>
      <c r="V87" s="108"/>
      <c r="W87" s="108"/>
      <c r="X87" s="108"/>
      <c r="Y87" s="107"/>
    </row>
    <row r="88" spans="1:25" ht="15" hidden="1">
      <c r="A88" s="63"/>
      <c r="B88" s="126"/>
      <c r="C88" s="125"/>
      <c r="D88" s="109"/>
      <c r="E88" s="108"/>
      <c r="F88" s="108"/>
      <c r="G88" s="108"/>
      <c r="H88" s="108"/>
      <c r="I88" s="108"/>
      <c r="J88" s="108"/>
      <c r="K88" s="108"/>
      <c r="L88" s="108"/>
      <c r="M88" s="108"/>
      <c r="N88" s="108"/>
      <c r="O88" s="108"/>
      <c r="P88" s="108"/>
      <c r="Q88" s="108"/>
      <c r="R88" s="108"/>
      <c r="S88" s="108"/>
      <c r="T88" s="108"/>
      <c r="U88" s="108"/>
      <c r="V88" s="108"/>
      <c r="W88" s="108"/>
      <c r="X88" s="108"/>
      <c r="Y88" s="107"/>
    </row>
    <row r="89" spans="1:25" ht="15" hidden="1">
      <c r="A89" s="63"/>
      <c r="B89" s="126"/>
      <c r="C89" s="125"/>
      <c r="D89" s="109"/>
      <c r="E89" s="108"/>
      <c r="F89" s="108"/>
      <c r="G89" s="108"/>
      <c r="H89" s="108"/>
      <c r="I89" s="108"/>
      <c r="J89" s="108"/>
      <c r="K89" s="108"/>
      <c r="L89" s="108"/>
      <c r="M89" s="108"/>
      <c r="N89" s="108"/>
      <c r="O89" s="108"/>
      <c r="P89" s="108"/>
      <c r="Q89" s="108"/>
      <c r="R89" s="108"/>
      <c r="S89" s="108"/>
      <c r="T89" s="108"/>
      <c r="U89" s="108"/>
      <c r="V89" s="108"/>
      <c r="W89" s="108"/>
      <c r="X89" s="108"/>
      <c r="Y89" s="107"/>
    </row>
    <row r="90" spans="1:25" ht="15" hidden="1">
      <c r="A90" s="63"/>
      <c r="B90" s="126"/>
      <c r="C90" s="125"/>
      <c r="D90" s="109"/>
      <c r="E90" s="108"/>
      <c r="F90" s="108"/>
      <c r="G90" s="108"/>
      <c r="H90" s="108"/>
      <c r="I90" s="108"/>
      <c r="J90" s="108"/>
      <c r="K90" s="108"/>
      <c r="L90" s="108"/>
      <c r="M90" s="108"/>
      <c r="N90" s="108"/>
      <c r="O90" s="108"/>
      <c r="P90" s="108"/>
      <c r="Q90" s="108"/>
      <c r="R90" s="108"/>
      <c r="S90" s="108"/>
      <c r="T90" s="108"/>
      <c r="U90" s="108"/>
      <c r="V90" s="108"/>
      <c r="W90" s="108"/>
      <c r="X90" s="108"/>
      <c r="Y90" s="107"/>
    </row>
    <row r="91" spans="1:25" ht="15" hidden="1">
      <c r="A91" s="63"/>
      <c r="B91" s="126"/>
      <c r="C91" s="125"/>
      <c r="D91" s="109"/>
      <c r="E91" s="108"/>
      <c r="F91" s="108"/>
      <c r="G91" s="108"/>
      <c r="H91" s="108"/>
      <c r="I91" s="108"/>
      <c r="J91" s="108"/>
      <c r="K91" s="108"/>
      <c r="L91" s="108"/>
      <c r="M91" s="108"/>
      <c r="N91" s="108"/>
      <c r="O91" s="108"/>
      <c r="P91" s="108"/>
      <c r="Q91" s="108"/>
      <c r="R91" s="108"/>
      <c r="S91" s="108"/>
      <c r="T91" s="108"/>
      <c r="U91" s="108"/>
      <c r="V91" s="108"/>
      <c r="W91" s="108"/>
      <c r="X91" s="108"/>
      <c r="Y91" s="107"/>
    </row>
    <row r="92" spans="1:25" ht="15" hidden="1">
      <c r="A92" s="63"/>
      <c r="B92" s="126"/>
      <c r="C92" s="125"/>
      <c r="D92" s="109"/>
      <c r="E92" s="108"/>
      <c r="F92" s="108"/>
      <c r="G92" s="108"/>
      <c r="H92" s="108"/>
      <c r="I92" s="108"/>
      <c r="J92" s="108"/>
      <c r="K92" s="108"/>
      <c r="L92" s="108"/>
      <c r="M92" s="108"/>
      <c r="N92" s="108"/>
      <c r="O92" s="108"/>
      <c r="P92" s="108"/>
      <c r="Q92" s="108"/>
      <c r="R92" s="108"/>
      <c r="S92" s="108"/>
      <c r="T92" s="108"/>
      <c r="U92" s="108"/>
      <c r="V92" s="108"/>
      <c r="W92" s="108"/>
      <c r="X92" s="108"/>
      <c r="Y92" s="107"/>
    </row>
    <row r="93" spans="1:25" ht="15" hidden="1">
      <c r="A93" s="63"/>
      <c r="B93" s="126"/>
      <c r="C93" s="125"/>
      <c r="D93" s="109"/>
      <c r="E93" s="108"/>
      <c r="F93" s="108"/>
      <c r="G93" s="108"/>
      <c r="H93" s="108"/>
      <c r="I93" s="108"/>
      <c r="J93" s="108"/>
      <c r="K93" s="108"/>
      <c r="L93" s="108"/>
      <c r="M93" s="108"/>
      <c r="N93" s="108"/>
      <c r="O93" s="108"/>
      <c r="P93" s="108"/>
      <c r="Q93" s="108"/>
      <c r="R93" s="108"/>
      <c r="S93" s="108"/>
      <c r="T93" s="108"/>
      <c r="U93" s="108"/>
      <c r="V93" s="108"/>
      <c r="W93" s="108"/>
      <c r="X93" s="108"/>
      <c r="Y93" s="107"/>
    </row>
    <row r="94" spans="1:25" ht="15" hidden="1">
      <c r="A94" s="63"/>
      <c r="B94" s="126"/>
      <c r="C94" s="125"/>
      <c r="D94" s="109"/>
      <c r="E94" s="108"/>
      <c r="F94" s="108"/>
      <c r="G94" s="108"/>
      <c r="H94" s="108"/>
      <c r="I94" s="108"/>
      <c r="J94" s="108"/>
      <c r="K94" s="108"/>
      <c r="L94" s="108"/>
      <c r="M94" s="108"/>
      <c r="N94" s="108"/>
      <c r="O94" s="108"/>
      <c r="P94" s="108"/>
      <c r="Q94" s="108"/>
      <c r="R94" s="108"/>
      <c r="S94" s="108"/>
      <c r="T94" s="108"/>
      <c r="U94" s="108"/>
      <c r="V94" s="108"/>
      <c r="W94" s="108"/>
      <c r="X94" s="108"/>
      <c r="Y94" s="107"/>
    </row>
    <row r="95" spans="1:25" ht="15" hidden="1">
      <c r="A95" s="63"/>
      <c r="B95" s="126"/>
      <c r="C95" s="125"/>
      <c r="D95" s="109"/>
      <c r="E95" s="108"/>
      <c r="F95" s="108"/>
      <c r="G95" s="108"/>
      <c r="H95" s="108"/>
      <c r="I95" s="108"/>
      <c r="J95" s="108"/>
      <c r="K95" s="108"/>
      <c r="L95" s="108"/>
      <c r="M95" s="108"/>
      <c r="N95" s="108"/>
      <c r="O95" s="108"/>
      <c r="P95" s="108"/>
      <c r="Q95" s="108"/>
      <c r="R95" s="108"/>
      <c r="S95" s="108"/>
      <c r="T95" s="108"/>
      <c r="U95" s="108"/>
      <c r="V95" s="108"/>
      <c r="W95" s="108"/>
      <c r="X95" s="108"/>
      <c r="Y95" s="107"/>
    </row>
    <row r="96" spans="1:25" ht="27" hidden="1" customHeight="1">
      <c r="A96" s="63"/>
      <c r="B96" s="126"/>
      <c r="C96" s="125"/>
      <c r="D96" s="114"/>
      <c r="E96" s="113"/>
      <c r="F96" s="113"/>
      <c r="G96" s="113"/>
      <c r="H96" s="113"/>
      <c r="I96" s="113"/>
      <c r="J96" s="113"/>
      <c r="K96" s="113"/>
      <c r="L96" s="113"/>
      <c r="M96" s="113"/>
      <c r="N96" s="113"/>
      <c r="O96" s="113"/>
      <c r="P96" s="113"/>
      <c r="Q96" s="113"/>
      <c r="R96" s="113"/>
      <c r="S96" s="113"/>
      <c r="T96" s="113"/>
      <c r="U96" s="113"/>
      <c r="V96" s="113"/>
      <c r="W96" s="113"/>
      <c r="X96" s="113"/>
      <c r="Y96" s="107"/>
    </row>
    <row r="97" spans="1:27" ht="15" hidden="1">
      <c r="A97" s="63"/>
      <c r="B97" s="126"/>
      <c r="C97" s="125"/>
      <c r="D97" s="114"/>
      <c r="E97" s="113"/>
      <c r="F97" s="113"/>
      <c r="G97" s="113"/>
      <c r="H97" s="113"/>
      <c r="I97" s="113"/>
      <c r="J97" s="113"/>
      <c r="K97" s="113"/>
      <c r="L97" s="113"/>
      <c r="M97" s="113"/>
      <c r="N97" s="113"/>
      <c r="O97" s="113"/>
      <c r="P97" s="113"/>
      <c r="Q97" s="113"/>
      <c r="R97" s="113"/>
      <c r="S97" s="113"/>
      <c r="T97" s="113"/>
      <c r="U97" s="113"/>
      <c r="V97" s="113"/>
      <c r="W97" s="113"/>
      <c r="X97" s="113"/>
      <c r="Y97" s="107"/>
    </row>
    <row r="98" spans="1:27" ht="25.5" hidden="1" customHeight="1">
      <c r="A98" s="63"/>
      <c r="B98" s="126"/>
      <c r="C98" s="125"/>
      <c r="D98" s="109"/>
      <c r="E98" s="249" t="s">
        <v>242</v>
      </c>
      <c r="F98" s="249"/>
      <c r="G98" s="249"/>
      <c r="H98" s="249"/>
      <c r="I98" s="249"/>
      <c r="J98" s="249"/>
      <c r="K98" s="249"/>
      <c r="L98" s="249"/>
      <c r="M98" s="249"/>
      <c r="N98" s="249"/>
      <c r="O98" s="249"/>
      <c r="P98" s="249"/>
      <c r="Q98" s="249"/>
      <c r="R98" s="249"/>
      <c r="S98" s="249"/>
      <c r="T98" s="249"/>
      <c r="U98" s="249"/>
      <c r="V98" s="249"/>
      <c r="W98" s="249"/>
      <c r="X98" s="249"/>
      <c r="Y98" s="107"/>
    </row>
    <row r="99" spans="1:27" ht="15" hidden="1" customHeight="1">
      <c r="A99" s="63"/>
      <c r="B99" s="126"/>
      <c r="C99" s="125"/>
      <c r="D99" s="109"/>
      <c r="E99" s="108"/>
      <c r="F99" s="108"/>
      <c r="G99" s="108"/>
      <c r="H99" s="111"/>
      <c r="I99" s="111"/>
      <c r="J99" s="111"/>
      <c r="K99" s="111"/>
      <c r="L99" s="111"/>
      <c r="M99" s="111"/>
      <c r="N99" s="111"/>
      <c r="O99" s="110"/>
      <c r="P99" s="110"/>
      <c r="Q99" s="110"/>
      <c r="R99" s="110"/>
      <c r="S99" s="110"/>
      <c r="T99" s="110"/>
      <c r="U99" s="108"/>
      <c r="V99" s="108"/>
      <c r="W99" s="108"/>
      <c r="X99" s="108"/>
      <c r="Y99" s="107"/>
    </row>
    <row r="100" spans="1:27" ht="15" hidden="1" customHeight="1">
      <c r="A100" s="63"/>
      <c r="B100" s="126"/>
      <c r="C100" s="125"/>
      <c r="D100" s="109"/>
      <c r="E100" s="112"/>
      <c r="F100" s="243" t="s">
        <v>241</v>
      </c>
      <c r="G100" s="243"/>
      <c r="H100" s="243"/>
      <c r="I100" s="243"/>
      <c r="J100" s="243"/>
      <c r="K100" s="243"/>
      <c r="L100" s="243"/>
      <c r="M100" s="243"/>
      <c r="N100" s="243"/>
      <c r="O100" s="243"/>
      <c r="P100" s="243"/>
      <c r="Q100" s="243"/>
      <c r="R100" s="243"/>
      <c r="S100" s="243"/>
      <c r="T100" s="110"/>
      <c r="U100" s="108"/>
      <c r="V100" s="108"/>
      <c r="W100" s="108"/>
      <c r="X100" s="108"/>
      <c r="Y100" s="107"/>
      <c r="AA100" s="127" t="s">
        <v>239</v>
      </c>
    </row>
    <row r="101" spans="1:27" ht="15" hidden="1" customHeight="1">
      <c r="A101" s="63"/>
      <c r="B101" s="126"/>
      <c r="C101" s="125"/>
      <c r="D101" s="109"/>
      <c r="E101" s="108"/>
      <c r="F101" s="108"/>
      <c r="G101" s="108"/>
      <c r="H101" s="111"/>
      <c r="I101" s="111"/>
      <c r="J101" s="111"/>
      <c r="K101" s="111"/>
      <c r="L101" s="111"/>
      <c r="M101" s="111"/>
      <c r="N101" s="111"/>
      <c r="O101" s="110"/>
      <c r="P101" s="110"/>
      <c r="Q101" s="110"/>
      <c r="R101" s="110"/>
      <c r="S101" s="110"/>
      <c r="T101" s="110"/>
      <c r="U101" s="108"/>
      <c r="V101" s="108"/>
      <c r="W101" s="108"/>
      <c r="X101" s="108"/>
      <c r="Y101" s="107"/>
    </row>
    <row r="102" spans="1:27" ht="15" hidden="1">
      <c r="A102" s="63"/>
      <c r="B102" s="126"/>
      <c r="C102" s="125"/>
      <c r="D102" s="109"/>
      <c r="E102" s="108"/>
      <c r="F102" s="243" t="s">
        <v>240</v>
      </c>
      <c r="G102" s="243"/>
      <c r="H102" s="243"/>
      <c r="I102" s="243"/>
      <c r="J102" s="243"/>
      <c r="K102" s="243"/>
      <c r="L102" s="243"/>
      <c r="M102" s="243"/>
      <c r="N102" s="243"/>
      <c r="O102" s="243"/>
      <c r="P102" s="243"/>
      <c r="Q102" s="243"/>
      <c r="R102" s="243"/>
      <c r="S102" s="243"/>
      <c r="T102" s="243"/>
      <c r="U102" s="243"/>
      <c r="V102" s="243"/>
      <c r="W102" s="243"/>
      <c r="X102" s="243"/>
      <c r="Y102" s="107"/>
    </row>
    <row r="103" spans="1:27" ht="15" hidden="1">
      <c r="A103" s="63"/>
      <c r="B103" s="126"/>
      <c r="C103" s="125"/>
      <c r="D103" s="109"/>
      <c r="E103" s="108"/>
      <c r="F103" s="108"/>
      <c r="G103" s="108"/>
      <c r="H103" s="108"/>
      <c r="I103" s="108"/>
      <c r="J103" s="108"/>
      <c r="K103" s="108"/>
      <c r="L103" s="108"/>
      <c r="M103" s="108"/>
      <c r="N103" s="108"/>
      <c r="O103" s="108"/>
      <c r="P103" s="108"/>
      <c r="Q103" s="108"/>
      <c r="R103" s="108"/>
      <c r="S103" s="108"/>
      <c r="T103" s="108"/>
      <c r="U103" s="108"/>
      <c r="V103" s="108"/>
      <c r="W103" s="108"/>
      <c r="X103" s="108"/>
      <c r="Y103" s="107"/>
    </row>
    <row r="104" spans="1:27" ht="15" hidden="1">
      <c r="A104" s="63"/>
      <c r="B104" s="126"/>
      <c r="C104" s="125"/>
      <c r="D104" s="109"/>
      <c r="E104" s="108"/>
      <c r="F104" s="108"/>
      <c r="G104" s="108"/>
      <c r="H104" s="108"/>
      <c r="I104" s="108"/>
      <c r="J104" s="108"/>
      <c r="K104" s="108"/>
      <c r="L104" s="108"/>
      <c r="M104" s="108"/>
      <c r="N104" s="108"/>
      <c r="O104" s="108"/>
      <c r="P104" s="108"/>
      <c r="Q104" s="108"/>
      <c r="R104" s="108"/>
      <c r="S104" s="108"/>
      <c r="T104" s="108"/>
      <c r="U104" s="108"/>
      <c r="V104" s="108"/>
      <c r="W104" s="108"/>
      <c r="X104" s="108"/>
      <c r="Y104" s="107"/>
    </row>
    <row r="105" spans="1:27" ht="15" hidden="1">
      <c r="A105" s="63"/>
      <c r="B105" s="126"/>
      <c r="C105" s="125"/>
      <c r="D105" s="109"/>
      <c r="E105" s="108"/>
      <c r="F105" s="108"/>
      <c r="G105" s="108"/>
      <c r="H105" s="108"/>
      <c r="I105" s="108"/>
      <c r="J105" s="108"/>
      <c r="K105" s="108"/>
      <c r="L105" s="108"/>
      <c r="M105" s="108"/>
      <c r="N105" s="108"/>
      <c r="O105" s="108"/>
      <c r="P105" s="108"/>
      <c r="Q105" s="108"/>
      <c r="R105" s="108"/>
      <c r="S105" s="108"/>
      <c r="T105" s="108"/>
      <c r="U105" s="108"/>
      <c r="V105" s="108"/>
      <c r="W105" s="108"/>
      <c r="X105" s="108"/>
      <c r="Y105" s="107"/>
    </row>
    <row r="106" spans="1:27" ht="15" hidden="1">
      <c r="A106" s="63"/>
      <c r="B106" s="126"/>
      <c r="C106" s="125"/>
      <c r="D106" s="109"/>
      <c r="E106" s="108"/>
      <c r="F106" s="108"/>
      <c r="G106" s="108"/>
      <c r="H106" s="108"/>
      <c r="I106" s="108"/>
      <c r="J106" s="108"/>
      <c r="K106" s="108"/>
      <c r="L106" s="108"/>
      <c r="M106" s="108"/>
      <c r="N106" s="108"/>
      <c r="O106" s="108"/>
      <c r="P106" s="108"/>
      <c r="Q106" s="108"/>
      <c r="R106" s="108"/>
      <c r="S106" s="108"/>
      <c r="T106" s="108"/>
      <c r="U106" s="108"/>
      <c r="V106" s="108"/>
      <c r="W106" s="108"/>
      <c r="X106" s="108"/>
      <c r="Y106" s="107"/>
    </row>
    <row r="107" spans="1:27" ht="15" hidden="1">
      <c r="A107" s="63"/>
      <c r="B107" s="126"/>
      <c r="C107" s="125"/>
      <c r="D107" s="109"/>
      <c r="E107" s="108"/>
      <c r="F107" s="108"/>
      <c r="G107" s="108"/>
      <c r="H107" s="108"/>
      <c r="I107" s="108"/>
      <c r="J107" s="108"/>
      <c r="K107" s="108"/>
      <c r="L107" s="108"/>
      <c r="M107" s="108"/>
      <c r="N107" s="108"/>
      <c r="O107" s="108"/>
      <c r="P107" s="108"/>
      <c r="Q107" s="108"/>
      <c r="R107" s="108"/>
      <c r="S107" s="108"/>
      <c r="T107" s="108"/>
      <c r="U107" s="108"/>
      <c r="V107" s="108"/>
      <c r="W107" s="108"/>
      <c r="X107" s="108"/>
      <c r="Y107" s="107"/>
    </row>
    <row r="108" spans="1:27" ht="15" hidden="1">
      <c r="A108" s="63"/>
      <c r="B108" s="126"/>
      <c r="C108" s="125"/>
      <c r="D108" s="109"/>
      <c r="E108" s="108"/>
      <c r="F108" s="108"/>
      <c r="G108" s="108"/>
      <c r="H108" s="108"/>
      <c r="I108" s="108"/>
      <c r="J108" s="108"/>
      <c r="K108" s="108"/>
      <c r="L108" s="108"/>
      <c r="M108" s="108"/>
      <c r="N108" s="108"/>
      <c r="O108" s="108"/>
      <c r="P108" s="108"/>
      <c r="Q108" s="108"/>
      <c r="R108" s="108"/>
      <c r="S108" s="108"/>
      <c r="T108" s="108"/>
      <c r="U108" s="108"/>
      <c r="V108" s="108"/>
      <c r="W108" s="108"/>
      <c r="X108" s="108"/>
      <c r="Y108" s="107"/>
    </row>
    <row r="109" spans="1:27" ht="15" hidden="1">
      <c r="A109" s="63"/>
      <c r="B109" s="126"/>
      <c r="C109" s="125"/>
      <c r="D109" s="109"/>
      <c r="E109" s="108"/>
      <c r="F109" s="108"/>
      <c r="G109" s="108"/>
      <c r="H109" s="108"/>
      <c r="I109" s="108"/>
      <c r="J109" s="108"/>
      <c r="K109" s="108"/>
      <c r="L109" s="108"/>
      <c r="M109" s="108"/>
      <c r="N109" s="108"/>
      <c r="O109" s="108"/>
      <c r="P109" s="108"/>
      <c r="Q109" s="108"/>
      <c r="R109" s="108"/>
      <c r="S109" s="108"/>
      <c r="T109" s="108"/>
      <c r="U109" s="108"/>
      <c r="V109" s="108"/>
      <c r="W109" s="108"/>
      <c r="X109" s="108"/>
      <c r="Y109" s="107"/>
    </row>
    <row r="110" spans="1:27" ht="15" hidden="1">
      <c r="A110" s="63"/>
      <c r="B110" s="126"/>
      <c r="C110" s="125"/>
      <c r="D110" s="109"/>
      <c r="E110" s="108"/>
      <c r="F110" s="108"/>
      <c r="G110" s="108"/>
      <c r="H110" s="108"/>
      <c r="I110" s="108"/>
      <c r="J110" s="108"/>
      <c r="K110" s="108"/>
      <c r="L110" s="108"/>
      <c r="M110" s="108"/>
      <c r="N110" s="108"/>
      <c r="O110" s="108"/>
      <c r="P110" s="108"/>
      <c r="Q110" s="108"/>
      <c r="R110" s="108"/>
      <c r="S110" s="108"/>
      <c r="T110" s="108"/>
      <c r="U110" s="108"/>
      <c r="V110" s="108"/>
      <c r="W110" s="108"/>
      <c r="X110" s="108"/>
      <c r="Y110" s="107"/>
    </row>
    <row r="111" spans="1:27" ht="30" hidden="1" customHeight="1">
      <c r="A111" s="63"/>
      <c r="B111" s="126"/>
      <c r="C111" s="125"/>
      <c r="D111" s="109"/>
      <c r="E111" s="108"/>
      <c r="F111" s="108"/>
      <c r="G111" s="108"/>
      <c r="H111" s="108"/>
      <c r="I111" s="108"/>
      <c r="J111" s="108"/>
      <c r="K111" s="108"/>
      <c r="L111" s="108"/>
      <c r="M111" s="108"/>
      <c r="N111" s="108"/>
      <c r="O111" s="108"/>
      <c r="P111" s="108"/>
      <c r="Q111" s="108"/>
      <c r="R111" s="108"/>
      <c r="S111" s="108"/>
      <c r="T111" s="108"/>
      <c r="U111" s="108"/>
      <c r="V111" s="108"/>
      <c r="W111" s="108"/>
      <c r="X111" s="108"/>
      <c r="Y111" s="107"/>
    </row>
    <row r="112" spans="1:27" ht="31.5" hidden="1" customHeight="1">
      <c r="A112" s="63"/>
      <c r="B112" s="126"/>
      <c r="C112" s="125"/>
      <c r="D112" s="109"/>
      <c r="E112" s="108"/>
      <c r="F112" s="108"/>
      <c r="G112" s="108"/>
      <c r="H112" s="108"/>
      <c r="I112" s="108"/>
      <c r="J112" s="108"/>
      <c r="K112" s="108"/>
      <c r="L112" s="108"/>
      <c r="M112" s="108"/>
      <c r="N112" s="108"/>
      <c r="O112" s="108"/>
      <c r="P112" s="108"/>
      <c r="Q112" s="108"/>
      <c r="R112" s="108"/>
      <c r="S112" s="108"/>
      <c r="T112" s="108"/>
      <c r="U112" s="108"/>
      <c r="V112" s="108"/>
      <c r="W112" s="108"/>
      <c r="X112" s="108"/>
      <c r="Y112" s="107"/>
    </row>
    <row r="113" spans="1:25" ht="15" customHeight="1">
      <c r="A113" s="63"/>
      <c r="B113" s="124"/>
      <c r="C113" s="123"/>
      <c r="D113" s="106"/>
      <c r="E113" s="105"/>
      <c r="F113" s="105"/>
      <c r="G113" s="105"/>
      <c r="H113" s="105"/>
      <c r="I113" s="105"/>
      <c r="J113" s="105"/>
      <c r="K113" s="105"/>
      <c r="L113" s="105"/>
      <c r="M113" s="105"/>
      <c r="N113" s="105"/>
      <c r="O113" s="105"/>
      <c r="P113" s="105"/>
      <c r="Q113" s="105"/>
      <c r="R113" s="105"/>
      <c r="S113" s="105"/>
      <c r="T113" s="105"/>
      <c r="U113" s="105"/>
      <c r="V113" s="105"/>
      <c r="W113" s="105"/>
      <c r="X113" s="105"/>
      <c r="Y113" s="104"/>
    </row>
  </sheetData>
  <sheetProtection password="FA9C" sheet="1" objects="1" scenarios="1" formatColumns="0" formatRows="0"/>
  <dataConsolidate/>
  <mergeCells count="41">
    <mergeCell ref="I80:X80"/>
    <mergeCell ref="E58:G58"/>
    <mergeCell ref="E73:X73"/>
    <mergeCell ref="E59:G59"/>
    <mergeCell ref="E76:X76"/>
    <mergeCell ref="H60:X60"/>
    <mergeCell ref="E75:X75"/>
    <mergeCell ref="E80:H80"/>
    <mergeCell ref="H58:X58"/>
    <mergeCell ref="E71:X71"/>
    <mergeCell ref="E72:X72"/>
    <mergeCell ref="H61:X61"/>
    <mergeCell ref="E60:G60"/>
    <mergeCell ref="B2:G2"/>
    <mergeCell ref="B3:C3"/>
    <mergeCell ref="B5:Y5"/>
    <mergeCell ref="E7:X19"/>
    <mergeCell ref="P21:X21"/>
    <mergeCell ref="E35:X39"/>
    <mergeCell ref="F21:M21"/>
    <mergeCell ref="P23:W23"/>
    <mergeCell ref="F22:M22"/>
    <mergeCell ref="P22:X22"/>
    <mergeCell ref="E40:X40"/>
    <mergeCell ref="E46:X57"/>
    <mergeCell ref="E41:X45"/>
    <mergeCell ref="F102:X102"/>
    <mergeCell ref="F100:S100"/>
    <mergeCell ref="E81:G81"/>
    <mergeCell ref="H81:X81"/>
    <mergeCell ref="E82:G82"/>
    <mergeCell ref="H83:X83"/>
    <mergeCell ref="E98:X98"/>
    <mergeCell ref="H84:X84"/>
    <mergeCell ref="H82:X82"/>
    <mergeCell ref="E79:X79"/>
    <mergeCell ref="E77:X77"/>
    <mergeCell ref="E83:G83"/>
    <mergeCell ref="H59:X59"/>
    <mergeCell ref="E74:X74"/>
    <mergeCell ref="E70:X70"/>
  </mergeCells>
  <phoneticPr fontId="8" type="noConversion"/>
  <hyperlinks>
    <hyperlink ref="H58" r:id="rId1"/>
    <hyperlink ref="H58:X58" r:id="rId2" tooltip="Кликните по ссылке, чтобы перейти на сайт службы поддержки пользователей" display="http://support.eias.ru/index.php?a=add&amp;catid=5"/>
    <hyperlink ref="H83" r:id="rId3"/>
    <hyperlink ref="H82" r:id="rId4" tooltip="Кликните по ссылке, чтобы написать письмо для технической поддержки" display="sp@eias.ru"/>
    <hyperlink ref="H82:V82" r:id="rId5" tooltip="Кликните по ссылке, чтобы написать письмо в службу поддержки пользователей" display="sp@eias.ru"/>
    <hyperlink ref="E40" r:id="rId6"/>
    <hyperlink ref="E40:X40" r:id="rId7" tooltip="http://www.fstrf.ru/regions/region/showlist" display="http://www.fstrf.ru/regions/region/showlist"/>
    <hyperlink ref="H83:X83" r:id="rId8" tooltip="Кликните по гиперссылке, чтобы перейти на web-сайт eias.ru" display="http://eias.ru/?page=show_templates"/>
    <hyperlink ref="I80" r:id="rId9" location="http://eias.ru/files/shablon/manual_loading_through_monitoring.pdf" tooltip="http://eias.ru/files/shablon/manual_loading_through_monitoring.pdf"/>
    <hyperlink ref="I80:X80" r:id="rId10" tooltip="Кликните по гиперссылке, чтобы перейти к инструкции по загрузке сопроводительных материалов" display="http://eias.ru/files/shablon/manual_loading_through_monitoring.pdf"/>
    <hyperlink ref="H59" r:id="rId11" location="http://eias.ru/?page=show_distrs" tooltip="Кликните по ссылке, чтобы перейти на сайт, содержащий необходимые дистрибутивы"/>
    <hyperlink ref="H59:X59" r:id="rId12" tooltip="Кликните по ссылке, чтобы перейти на сайт, содержащий необходимые дистрибутивы" display="http://eias.ru/?page=show_distrs"/>
  </hyperlinks>
  <pageMargins left="0.7" right="0.7" top="0.75" bottom="0.75" header="0.3" footer="0.3"/>
  <pageSetup paperSize="9" orientation="portrait" horizontalDpi="180" verticalDpi="180" r:id="rId13"/>
  <headerFooter alignWithMargins="0"/>
  <drawing r:id="rId14"/>
  <legacyDrawing r:id="rId15"/>
  <oleObjects>
    <oleObject progId="Word.Document.8" shapeId="193537" r:id="rId16"/>
  </oleObjects>
</worksheet>
</file>

<file path=xl/worksheets/sheet6.xml><?xml version="1.0" encoding="utf-8"?>
<worksheet xmlns="http://schemas.openxmlformats.org/spreadsheetml/2006/main" xmlns:r="http://schemas.openxmlformats.org/officeDocument/2006/relationships">
  <sheetPr codeName="modUpdTemplLogger">
    <tabColor indexed="24"/>
  </sheetPr>
  <dimension ref="A1:D20"/>
  <sheetViews>
    <sheetView showGridLines="0" zoomScaleNormal="100" workbookViewId="0"/>
  </sheetViews>
  <sheetFormatPr defaultRowHeight="11.25"/>
  <cols>
    <col min="1" max="1" width="30.7109375" style="13" customWidth="1"/>
    <col min="2" max="2" width="80.7109375" style="13" customWidth="1"/>
    <col min="3" max="3" width="30.7109375" style="13" customWidth="1"/>
    <col min="4" max="16384" width="9.140625" style="12"/>
  </cols>
  <sheetData>
    <row r="1" spans="1:4" ht="24" customHeight="1" thickBot="1">
      <c r="A1" s="10" t="s">
        <v>30</v>
      </c>
      <c r="B1" s="10" t="s">
        <v>31</v>
      </c>
      <c r="C1" s="10" t="s">
        <v>32</v>
      </c>
      <c r="D1" s="11"/>
    </row>
    <row r="2" spans="1:4" ht="12" thickTop="1"/>
    <row r="3" spans="1:4">
      <c r="A3" s="234">
        <v>41554.729189814818</v>
      </c>
      <c r="B3" s="13" t="s">
        <v>347</v>
      </c>
      <c r="C3" s="13" t="s">
        <v>348</v>
      </c>
    </row>
    <row r="4" spans="1:4">
      <c r="A4" s="234">
        <v>41554.729189814818</v>
      </c>
      <c r="B4" s="13" t="s">
        <v>349</v>
      </c>
      <c r="C4" s="13" t="s">
        <v>348</v>
      </c>
    </row>
    <row r="5" spans="1:4">
      <c r="A5" s="234">
        <v>41554.729270833333</v>
      </c>
      <c r="B5" s="13" t="s">
        <v>347</v>
      </c>
      <c r="C5" s="13" t="s">
        <v>348</v>
      </c>
    </row>
    <row r="6" spans="1:4">
      <c r="A6" s="234">
        <v>41554.72928240741</v>
      </c>
      <c r="B6" s="13" t="s">
        <v>349</v>
      </c>
      <c r="C6" s="13" t="s">
        <v>348</v>
      </c>
    </row>
    <row r="7" spans="1:4">
      <c r="A7" s="234">
        <v>41815.421076388891</v>
      </c>
      <c r="B7" s="13" t="s">
        <v>347</v>
      </c>
      <c r="C7" s="13" t="s">
        <v>348</v>
      </c>
    </row>
    <row r="8" spans="1:4">
      <c r="A8" s="234">
        <v>41815.421099537038</v>
      </c>
      <c r="B8" s="13" t="s">
        <v>350</v>
      </c>
      <c r="C8" s="13" t="s">
        <v>348</v>
      </c>
    </row>
    <row r="9" spans="1:4" ht="247.5">
      <c r="A9" s="234">
        <v>41815.421099537038</v>
      </c>
      <c r="B9" s="13" t="s">
        <v>351</v>
      </c>
      <c r="C9" s="13" t="s">
        <v>348</v>
      </c>
    </row>
    <row r="10" spans="1:4">
      <c r="A10" s="234">
        <v>41815.421099537038</v>
      </c>
      <c r="B10" s="13" t="s">
        <v>352</v>
      </c>
      <c r="C10" s="13" t="s">
        <v>348</v>
      </c>
    </row>
    <row r="11" spans="1:4">
      <c r="A11" s="234">
        <v>41815.421134259261</v>
      </c>
      <c r="B11" s="13" t="s">
        <v>353</v>
      </c>
      <c r="C11" s="13" t="s">
        <v>348</v>
      </c>
    </row>
    <row r="12" spans="1:4" ht="22.5">
      <c r="A12" s="234">
        <v>41815.421238425923</v>
      </c>
      <c r="B12" s="13" t="s">
        <v>354</v>
      </c>
      <c r="C12" s="13" t="s">
        <v>348</v>
      </c>
    </row>
    <row r="13" spans="1:4" ht="22.5">
      <c r="A13" s="234">
        <v>41815.421365740738</v>
      </c>
      <c r="B13" s="13" t="s">
        <v>355</v>
      </c>
      <c r="C13" s="13" t="s">
        <v>348</v>
      </c>
    </row>
    <row r="14" spans="1:4">
      <c r="A14" s="234">
        <v>41815.421365740738</v>
      </c>
      <c r="B14" s="13" t="s">
        <v>356</v>
      </c>
      <c r="C14" s="13" t="s">
        <v>348</v>
      </c>
    </row>
    <row r="15" spans="1:4" ht="22.5">
      <c r="A15" s="234">
        <v>41815.421550925923</v>
      </c>
      <c r="B15" s="13" t="s">
        <v>357</v>
      </c>
      <c r="C15" s="13" t="s">
        <v>348</v>
      </c>
    </row>
    <row r="16" spans="1:4" ht="22.5">
      <c r="A16" s="234">
        <v>41815.421759259261</v>
      </c>
      <c r="B16" s="13" t="s">
        <v>374</v>
      </c>
      <c r="C16" s="13" t="s">
        <v>348</v>
      </c>
    </row>
    <row r="17" spans="1:3">
      <c r="A17" s="234">
        <v>42145.464120370372</v>
      </c>
      <c r="B17" s="13" t="s">
        <v>347</v>
      </c>
      <c r="C17" s="13" t="s">
        <v>348</v>
      </c>
    </row>
    <row r="18" spans="1:3">
      <c r="A18" s="234">
        <v>42145.464166666665</v>
      </c>
      <c r="B18" s="13" t="s">
        <v>1154</v>
      </c>
      <c r="C18" s="13" t="s">
        <v>348</v>
      </c>
    </row>
    <row r="19" spans="1:3">
      <c r="A19" s="234">
        <v>42145.471770833334</v>
      </c>
      <c r="B19" s="13" t="s">
        <v>347</v>
      </c>
      <c r="C19" s="13" t="s">
        <v>348</v>
      </c>
    </row>
    <row r="20" spans="1:3">
      <c r="A20" s="234">
        <v>42145.471782407411</v>
      </c>
      <c r="B20" s="13" t="s">
        <v>1154</v>
      </c>
      <c r="C20" s="13" t="s">
        <v>348</v>
      </c>
    </row>
  </sheetData>
  <sheetProtection password="FA9C" sheet="1" objects="1" scenarios="1" formatColumns="0" formatRows="0" autoFilter="0"/>
  <phoneticPr fontId="5" type="noConversion"/>
  <pageMargins left="0.75" right="0.75" top="1" bottom="1" header="0.5" footer="0.5"/>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sheetPr codeName="List00" enableFormatConditionsCalculation="0">
    <tabColor indexed="31"/>
  </sheetPr>
  <dimension ref="A1:J54"/>
  <sheetViews>
    <sheetView showGridLines="0" topLeftCell="C19" zoomScaleNormal="100" workbookViewId="0">
      <selection activeCell="F16" sqref="F16"/>
    </sheetView>
  </sheetViews>
  <sheetFormatPr defaultRowHeight="11.25"/>
  <cols>
    <col min="1" max="2" width="10.7109375" style="192" hidden="1" customWidth="1"/>
    <col min="3" max="3" width="3.7109375" style="23" customWidth="1"/>
    <col min="4" max="4" width="3.7109375" style="28" customWidth="1"/>
    <col min="5" max="5" width="33.140625" style="28" customWidth="1"/>
    <col min="6" max="6" width="50.7109375" style="28" customWidth="1"/>
    <col min="7" max="7" width="3.7109375" style="27" customWidth="1"/>
    <col min="8" max="8" width="9.140625" style="28"/>
    <col min="9" max="9" width="9.140625" style="96"/>
    <col min="10" max="16384" width="9.140625" style="28"/>
  </cols>
  <sheetData>
    <row r="1" spans="1:9" s="21" customFormat="1" ht="13.5" hidden="1" customHeight="1">
      <c r="A1" s="191"/>
      <c r="B1" s="192"/>
      <c r="F1" s="69">
        <v>26816056</v>
      </c>
      <c r="G1" s="22"/>
      <c r="I1" s="96"/>
    </row>
    <row r="2" spans="1:9" s="21" customFormat="1" ht="12" hidden="1" customHeight="1">
      <c r="A2" s="191"/>
      <c r="B2" s="192"/>
      <c r="G2" s="22"/>
      <c r="I2" s="96"/>
    </row>
    <row r="3" spans="1:9" hidden="1"/>
    <row r="4" spans="1:9" ht="15.75" customHeight="1">
      <c r="D4" s="24"/>
      <c r="E4" s="25"/>
      <c r="F4" s="26" t="str">
        <f>version</f>
        <v>Версия 2.1.4</v>
      </c>
    </row>
    <row r="5" spans="1:9" ht="45.75" customHeight="1">
      <c r="D5" s="29"/>
      <c r="E5" s="268" t="s">
        <v>332</v>
      </c>
      <c r="F5" s="268"/>
      <c r="G5" s="30"/>
    </row>
    <row r="6" spans="1:9">
      <c r="D6" s="24"/>
      <c r="E6" s="31"/>
      <c r="F6" s="32"/>
      <c r="G6" s="30"/>
    </row>
    <row r="7" spans="1:9" ht="19.5">
      <c r="D7" s="29"/>
      <c r="E7" s="31" t="s">
        <v>9</v>
      </c>
      <c r="F7" s="71" t="s">
        <v>128</v>
      </c>
      <c r="G7" s="30"/>
    </row>
    <row r="8" spans="1:9">
      <c r="A8" s="193"/>
      <c r="D8" s="33"/>
      <c r="E8" s="31"/>
      <c r="F8" s="34"/>
      <c r="G8" s="35"/>
    </row>
    <row r="9" spans="1:9" ht="19.5">
      <c r="D9" s="29"/>
      <c r="E9" s="56" t="s">
        <v>219</v>
      </c>
      <c r="F9" s="95" t="s">
        <v>185</v>
      </c>
      <c r="G9" s="24"/>
    </row>
    <row r="10" spans="1:9">
      <c r="A10" s="193"/>
      <c r="D10" s="33"/>
      <c r="E10" s="31"/>
      <c r="F10" s="34"/>
      <c r="G10" s="35"/>
    </row>
    <row r="11" spans="1:9" ht="45">
      <c r="D11" s="29"/>
      <c r="E11" s="56" t="s">
        <v>294</v>
      </c>
      <c r="F11" s="134" t="s">
        <v>47</v>
      </c>
      <c r="G11" s="24"/>
    </row>
    <row r="12" spans="1:9" ht="11.25" customHeight="1">
      <c r="D12" s="29"/>
      <c r="E12" s="31"/>
      <c r="F12" s="34"/>
      <c r="G12" s="24"/>
    </row>
    <row r="13" spans="1:9" ht="22.5">
      <c r="A13" s="192" t="s">
        <v>48</v>
      </c>
      <c r="D13" s="29"/>
      <c r="E13" s="56" t="s">
        <v>265</v>
      </c>
      <c r="F13" s="134" t="s">
        <v>48</v>
      </c>
      <c r="G13" s="24"/>
    </row>
    <row r="14" spans="1:9">
      <c r="A14" s="193"/>
      <c r="D14" s="33"/>
      <c r="E14" s="31"/>
      <c r="F14" s="34"/>
      <c r="G14" s="35"/>
    </row>
    <row r="15" spans="1:9" ht="20.100000000000001" customHeight="1">
      <c r="A15" s="193"/>
      <c r="D15" s="33"/>
      <c r="E15" s="31"/>
      <c r="F15" s="57" t="s">
        <v>266</v>
      </c>
      <c r="G15" s="35"/>
    </row>
    <row r="16" spans="1:9" ht="22.5">
      <c r="A16" s="194" t="s">
        <v>1173</v>
      </c>
      <c r="D16" s="29"/>
      <c r="E16" s="56" t="s">
        <v>267</v>
      </c>
      <c r="F16" s="129" t="s">
        <v>1173</v>
      </c>
      <c r="G16" s="35"/>
    </row>
    <row r="17" spans="1:10" ht="22.5">
      <c r="A17" s="192" t="s">
        <v>1161</v>
      </c>
      <c r="D17" s="29"/>
      <c r="E17" s="133" t="s">
        <v>268</v>
      </c>
      <c r="F17" s="129" t="s">
        <v>1161</v>
      </c>
      <c r="G17" s="24"/>
    </row>
    <row r="18" spans="1:10">
      <c r="A18" s="193"/>
      <c r="D18" s="33"/>
      <c r="E18" s="31"/>
      <c r="F18" s="34"/>
      <c r="G18" s="35"/>
    </row>
    <row r="19" spans="1:10" ht="33.75">
      <c r="D19" s="29"/>
      <c r="E19" s="56" t="s">
        <v>138</v>
      </c>
      <c r="F19" s="134" t="s">
        <v>47</v>
      </c>
      <c r="G19" s="24"/>
    </row>
    <row r="20" spans="1:10" ht="30" customHeight="1">
      <c r="C20" s="37"/>
      <c r="D20" s="33"/>
      <c r="E20" s="39"/>
      <c r="F20" s="34"/>
      <c r="G20" s="36"/>
    </row>
    <row r="21" spans="1:10" ht="33.75">
      <c r="C21" s="37"/>
      <c r="D21" s="38"/>
      <c r="E21" s="39" t="s">
        <v>41</v>
      </c>
      <c r="F21" s="46" t="s">
        <v>523</v>
      </c>
      <c r="G21" s="36"/>
      <c r="J21" s="44"/>
    </row>
    <row r="22" spans="1:10" ht="33.75">
      <c r="C22" s="37"/>
      <c r="D22" s="38"/>
      <c r="E22" s="82" t="s">
        <v>187</v>
      </c>
      <c r="F22" s="237" t="s">
        <v>523</v>
      </c>
      <c r="G22" s="36"/>
      <c r="J22" s="44"/>
    </row>
    <row r="23" spans="1:10" ht="19.5">
      <c r="C23" s="37"/>
      <c r="D23" s="38"/>
      <c r="E23" s="39" t="s">
        <v>10</v>
      </c>
      <c r="F23" s="46" t="s">
        <v>524</v>
      </c>
      <c r="G23" s="36"/>
      <c r="J23" s="44"/>
    </row>
    <row r="24" spans="1:10" ht="19.5">
      <c r="C24" s="37"/>
      <c r="D24" s="38"/>
      <c r="E24" s="39" t="s">
        <v>11</v>
      </c>
      <c r="F24" s="46" t="s">
        <v>525</v>
      </c>
      <c r="G24" s="36"/>
      <c r="H24" s="40"/>
      <c r="J24" s="44"/>
    </row>
    <row r="25" spans="1:10" ht="3.75" customHeight="1">
      <c r="A25" s="193"/>
      <c r="D25" s="33"/>
      <c r="E25" s="31"/>
      <c r="F25" s="34"/>
      <c r="G25" s="35"/>
    </row>
    <row r="26" spans="1:10" ht="19.5">
      <c r="D26" s="29"/>
      <c r="E26" s="43" t="s">
        <v>43</v>
      </c>
      <c r="F26" s="46" t="s">
        <v>469</v>
      </c>
      <c r="G26" s="24"/>
    </row>
    <row r="27" spans="1:10" ht="3.75" customHeight="1">
      <c r="A27" s="193"/>
      <c r="D27" s="33"/>
      <c r="E27" s="31"/>
      <c r="F27" s="34"/>
      <c r="G27" s="35"/>
    </row>
    <row r="28" spans="1:10" ht="20.100000000000001" customHeight="1">
      <c r="A28" s="193"/>
      <c r="D28" s="33"/>
      <c r="E28" s="56" t="s">
        <v>269</v>
      </c>
      <c r="F28" s="135" t="s">
        <v>188</v>
      </c>
      <c r="G28" s="35"/>
    </row>
    <row r="29" spans="1:10" ht="3" customHeight="1">
      <c r="A29" s="193"/>
      <c r="D29" s="33"/>
      <c r="E29" s="31"/>
      <c r="F29" s="34"/>
      <c r="G29" s="35"/>
    </row>
    <row r="30" spans="1:10" ht="33.75">
      <c r="A30" s="193"/>
      <c r="D30" s="33"/>
      <c r="E30" s="56" t="s">
        <v>270</v>
      </c>
      <c r="F30" s="134" t="s">
        <v>48</v>
      </c>
      <c r="G30" s="35"/>
    </row>
    <row r="31" spans="1:10" ht="3" customHeight="1">
      <c r="A31" s="193"/>
      <c r="D31" s="33"/>
      <c r="E31" s="31"/>
      <c r="F31" s="34"/>
      <c r="G31" s="35"/>
    </row>
    <row r="32" spans="1:10" ht="20.100000000000001" customHeight="1">
      <c r="A32" s="195" t="s">
        <v>335</v>
      </c>
      <c r="D32" s="33"/>
      <c r="E32" s="56" t="s">
        <v>271</v>
      </c>
      <c r="F32" s="135" t="s">
        <v>335</v>
      </c>
      <c r="G32" s="35"/>
    </row>
    <row r="33" spans="1:7" ht="3" customHeight="1">
      <c r="A33" s="193"/>
      <c r="D33" s="33"/>
      <c r="E33" s="31"/>
      <c r="F33" s="34"/>
      <c r="G33" s="35"/>
    </row>
    <row r="34" spans="1:7" ht="19.5" customHeight="1">
      <c r="A34" s="193"/>
      <c r="D34" s="33"/>
      <c r="E34" s="58" t="s">
        <v>272</v>
      </c>
      <c r="F34" s="134" t="s">
        <v>48</v>
      </c>
      <c r="G34" s="35"/>
    </row>
    <row r="35" spans="1:7" ht="3.75" customHeight="1">
      <c r="A35" s="193"/>
      <c r="D35" s="33"/>
      <c r="E35" s="31"/>
      <c r="F35" s="34"/>
      <c r="G35" s="35"/>
    </row>
    <row r="36" spans="1:7" ht="20.100000000000001" customHeight="1">
      <c r="A36" s="193"/>
      <c r="D36" s="33"/>
      <c r="E36" s="56" t="s">
        <v>323</v>
      </c>
      <c r="F36" s="135" t="s">
        <v>325</v>
      </c>
      <c r="G36" s="35"/>
    </row>
    <row r="37" spans="1:7">
      <c r="A37" s="193"/>
      <c r="D37" s="33"/>
      <c r="E37" s="31"/>
      <c r="F37" s="34"/>
      <c r="G37" s="35"/>
    </row>
    <row r="38" spans="1:7" ht="20.100000000000001" customHeight="1">
      <c r="A38" s="196"/>
      <c r="D38" s="24"/>
      <c r="F38" s="57" t="s">
        <v>44</v>
      </c>
      <c r="G38" s="35"/>
    </row>
    <row r="39" spans="1:7" ht="19.5">
      <c r="A39" s="196"/>
      <c r="B39" s="197"/>
      <c r="D39" s="42"/>
      <c r="E39" s="41" t="s">
        <v>39</v>
      </c>
      <c r="F39" s="237" t="s">
        <v>1141</v>
      </c>
      <c r="G39" s="35"/>
    </row>
    <row r="40" spans="1:7" ht="19.5">
      <c r="A40" s="196"/>
      <c r="B40" s="197"/>
      <c r="D40" s="42"/>
      <c r="E40" s="41" t="s">
        <v>40</v>
      </c>
      <c r="F40" s="237" t="s">
        <v>1142</v>
      </c>
      <c r="G40" s="35"/>
    </row>
    <row r="41" spans="1:7" ht="13.5" customHeight="1">
      <c r="D41" s="29"/>
      <c r="E41" s="31"/>
      <c r="F41" s="55"/>
      <c r="G41" s="24"/>
    </row>
    <row r="42" spans="1:7" ht="20.100000000000001" customHeight="1">
      <c r="A42" s="196"/>
      <c r="D42" s="24"/>
      <c r="F42" s="57" t="s">
        <v>140</v>
      </c>
      <c r="G42" s="35"/>
    </row>
    <row r="43" spans="1:7" ht="19.5">
      <c r="A43" s="196"/>
      <c r="B43" s="197"/>
      <c r="D43" s="42"/>
      <c r="E43" s="58" t="s">
        <v>54</v>
      </c>
      <c r="F43" s="237" t="s">
        <v>1143</v>
      </c>
      <c r="G43" s="35"/>
    </row>
    <row r="44" spans="1:7" ht="19.5">
      <c r="A44" s="196"/>
      <c r="B44" s="197"/>
      <c r="D44" s="42"/>
      <c r="E44" s="58" t="s">
        <v>139</v>
      </c>
      <c r="F44" s="237" t="s">
        <v>1144</v>
      </c>
      <c r="G44" s="35"/>
    </row>
    <row r="45" spans="1:7" ht="13.5" customHeight="1">
      <c r="D45" s="29"/>
      <c r="E45" s="31"/>
      <c r="F45" s="55"/>
      <c r="G45" s="24"/>
    </row>
    <row r="46" spans="1:7" ht="20.100000000000001" customHeight="1">
      <c r="A46" s="196"/>
      <c r="D46" s="24"/>
      <c r="F46" s="57" t="s">
        <v>141</v>
      </c>
      <c r="G46" s="35"/>
    </row>
    <row r="47" spans="1:7" ht="19.5">
      <c r="A47" s="196"/>
      <c r="B47" s="197"/>
      <c r="D47" s="42"/>
      <c r="E47" s="58" t="s">
        <v>54</v>
      </c>
      <c r="F47" s="237" t="s">
        <v>1145</v>
      </c>
      <c r="G47" s="35"/>
    </row>
    <row r="48" spans="1:7" ht="19.5">
      <c r="A48" s="196"/>
      <c r="B48" s="197"/>
      <c r="D48" s="42"/>
      <c r="E48" s="58" t="s">
        <v>139</v>
      </c>
      <c r="F48" s="237" t="s">
        <v>1146</v>
      </c>
      <c r="G48" s="35"/>
    </row>
    <row r="49" spans="1:7" ht="13.5" customHeight="1">
      <c r="D49" s="29"/>
      <c r="E49" s="31"/>
      <c r="F49" s="55"/>
      <c r="G49" s="24"/>
    </row>
    <row r="50" spans="1:7" ht="20.100000000000001" customHeight="1">
      <c r="A50" s="196"/>
      <c r="D50" s="24"/>
      <c r="F50" s="57" t="s">
        <v>142</v>
      </c>
      <c r="G50" s="35"/>
    </row>
    <row r="51" spans="1:7" ht="19.5">
      <c r="A51" s="196"/>
      <c r="B51" s="197"/>
      <c r="D51" s="42"/>
      <c r="E51" s="41" t="s">
        <v>54</v>
      </c>
      <c r="F51" s="237" t="s">
        <v>1147</v>
      </c>
      <c r="G51" s="35"/>
    </row>
    <row r="52" spans="1:7" ht="19.5">
      <c r="A52" s="196"/>
      <c r="B52" s="197"/>
      <c r="D52" s="42"/>
      <c r="E52" s="41" t="s">
        <v>55</v>
      </c>
      <c r="F52" s="237" t="s">
        <v>1148</v>
      </c>
      <c r="G52" s="35"/>
    </row>
    <row r="53" spans="1:7" ht="19.5">
      <c r="A53" s="196"/>
      <c r="B53" s="197"/>
      <c r="D53" s="42"/>
      <c r="E53" s="58" t="s">
        <v>139</v>
      </c>
      <c r="F53" s="237" t="s">
        <v>1149</v>
      </c>
      <c r="G53" s="35"/>
    </row>
    <row r="54" spans="1:7" ht="19.5">
      <c r="A54" s="196"/>
      <c r="B54" s="197"/>
      <c r="D54" s="42"/>
      <c r="E54" s="41" t="s">
        <v>56</v>
      </c>
      <c r="F54" s="237" t="s">
        <v>1150</v>
      </c>
      <c r="G54" s="35"/>
    </row>
  </sheetData>
  <sheetProtection password="FA9C" sheet="1" objects="1" scenarios="1" formatColumns="0" formatRows="0"/>
  <dataConsolidate/>
  <mergeCells count="1">
    <mergeCell ref="E5:F5"/>
  </mergeCells>
  <phoneticPr fontId="8" type="noConversion"/>
  <dataValidations xWindow="446" yWindow="425" count="6">
    <dataValidation type="textLength" operator="lessThanOrEqual" allowBlank="1" showInputMessage="1" showErrorMessage="1" errorTitle="Ошибка" error="Допускается ввод не более 900 символов!" sqref="F51:F54 F47:F48 F43:F44 F39:F40 F22">
      <formula1>900</formula1>
    </dataValidation>
    <dataValidation type="list" allowBlank="1" showDropDown="1" showInputMessage="1" showErrorMessage="1" error="для выбора выполните двойной щелчок по ячейке" prompt="Для выбора выполните двойной щелчок левой клавиши мыши по соответствующей ячейке." sqref="F19 F11:F13">
      <formula1>"a"</formula1>
    </dataValidation>
    <dataValidation type="list" allowBlank="1" showInputMessage="1" showErrorMessage="1" errorTitle="Ошибка" error="Выберите значение из списка" prompt="Выберите значение из списка" sqref="F32">
      <formula1>kind_group_rates</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F16:F17"/>
    <dataValidation type="list" allowBlank="1" showInputMessage="1" showErrorMessage="1" errorTitle="Ошибка" error="Выберите значение из списка" prompt="Выберите значение из списка" sqref="F28">
      <formula1>kind_of_NDS</formula1>
    </dataValidation>
    <dataValidation type="list" showInputMessage="1" showErrorMessage="1" errorTitle="Внимание" error="Выберите значение из списка" sqref="F36">
      <formula1>kind_of_NDS_tariff</formula1>
    </dataValidation>
  </dataValidations>
  <pageMargins left="0.75" right="0.75" top="1" bottom="1" header="0.5" footer="0.5"/>
  <pageSetup paperSize="8" orientation="portrait" r:id="rId1"/>
  <headerFooter alignWithMargins="0"/>
  <drawing r:id="rId2"/>
</worksheet>
</file>

<file path=xl/worksheets/sheet8.xml><?xml version="1.0" encoding="utf-8"?>
<worksheet xmlns="http://schemas.openxmlformats.org/spreadsheetml/2006/main" xmlns:r="http://schemas.openxmlformats.org/officeDocument/2006/relationships">
  <sheetPr codeName="List01" enableFormatConditionsCalculation="0">
    <tabColor indexed="31"/>
    <pageSetUpPr fitToPage="1"/>
  </sheetPr>
  <dimension ref="A1:I17"/>
  <sheetViews>
    <sheetView showGridLines="0" topLeftCell="C3" zoomScaleNormal="100" workbookViewId="0">
      <selection activeCell="C16" sqref="C16"/>
    </sheetView>
  </sheetViews>
  <sheetFormatPr defaultColWidth="10.5703125" defaultRowHeight="14.25"/>
  <cols>
    <col min="1" max="1" width="9.140625" style="73" hidden="1" customWidth="1"/>
    <col min="2" max="2" width="9.140625" style="48" hidden="1" customWidth="1"/>
    <col min="3" max="3" width="3.7109375" style="77" customWidth="1"/>
    <col min="4" max="4" width="6.28515625" style="48" bestFit="1" customWidth="1"/>
    <col min="5" max="5" width="38.5703125" style="48" customWidth="1"/>
    <col min="6" max="6" width="6.7109375" style="48" customWidth="1"/>
    <col min="7" max="7" width="31.5703125" style="48" customWidth="1"/>
    <col min="8" max="8" width="9" style="48" customWidth="1"/>
    <col min="9" max="9" width="3.7109375" style="83" customWidth="1"/>
    <col min="10" max="16384" width="10.5703125" style="48"/>
  </cols>
  <sheetData>
    <row r="1" spans="1:8" ht="16.5" hidden="1" customHeight="1"/>
    <row r="2" spans="1:8" ht="16.5" hidden="1" customHeight="1"/>
    <row r="3" spans="1:8">
      <c r="C3" s="75"/>
      <c r="D3" s="49"/>
      <c r="E3" s="49"/>
      <c r="F3" s="49"/>
      <c r="G3" s="49"/>
      <c r="H3" s="50"/>
    </row>
    <row r="4" spans="1:8">
      <c r="C4" s="75"/>
      <c r="D4" s="272" t="s">
        <v>237</v>
      </c>
      <c r="E4" s="272"/>
      <c r="F4" s="272"/>
      <c r="G4" s="272"/>
      <c r="H4" s="272"/>
    </row>
    <row r="5" spans="1:8" ht="18.75" customHeight="1">
      <c r="C5" s="75"/>
      <c r="D5" s="273" t="str">
        <f>IF(org=0,"Не определено",org)</f>
        <v>Северо-Кавказская дирекция по тепловодоснабжению структурное подразделение Центральной дирекции по тепловодоснабжению - филиала ОАО "РЖД"</v>
      </c>
      <c r="E5" s="273"/>
      <c r="F5" s="273"/>
      <c r="G5" s="273"/>
      <c r="H5" s="273"/>
    </row>
    <row r="6" spans="1:8" ht="15" customHeight="1">
      <c r="C6" s="75"/>
      <c r="D6" s="49"/>
      <c r="E6" s="54"/>
      <c r="F6" s="54"/>
      <c r="G6" s="54"/>
      <c r="H6" s="53"/>
    </row>
    <row r="7" spans="1:8" ht="20.100000000000001" customHeight="1">
      <c r="A7" s="101"/>
      <c r="C7" s="75"/>
      <c r="D7" s="49"/>
      <c r="E7" s="54"/>
      <c r="F7" s="274" t="s">
        <v>331</v>
      </c>
      <c r="G7" s="275"/>
      <c r="H7" s="275"/>
    </row>
    <row r="8" spans="1:8" ht="15" customHeight="1">
      <c r="A8" s="101"/>
      <c r="C8" s="75"/>
      <c r="D8" s="49"/>
      <c r="E8" s="102" t="s">
        <v>234</v>
      </c>
      <c r="F8" s="276">
        <v>1</v>
      </c>
      <c r="G8" s="277"/>
      <c r="H8" s="278"/>
    </row>
    <row r="9" spans="1:8">
      <c r="A9" s="101"/>
      <c r="C9" s="75"/>
      <c r="D9" s="49"/>
      <c r="E9" s="102" t="s">
        <v>235</v>
      </c>
      <c r="F9" s="269" t="s">
        <v>331</v>
      </c>
      <c r="G9" s="270"/>
      <c r="H9" s="271"/>
    </row>
    <row r="10" spans="1:8" ht="15" customHeight="1">
      <c r="A10" s="101"/>
      <c r="C10" s="75"/>
      <c r="D10" s="49"/>
      <c r="E10" s="54"/>
      <c r="F10" s="54"/>
      <c r="G10" s="54"/>
      <c r="H10" s="53"/>
    </row>
    <row r="11" spans="1:8" ht="20.100000000000001" customHeight="1" thickBot="1">
      <c r="C11" s="75"/>
      <c r="D11" s="87" t="s">
        <v>60</v>
      </c>
      <c r="E11" s="88" t="s">
        <v>191</v>
      </c>
      <c r="F11" s="89" t="s">
        <v>60</v>
      </c>
      <c r="G11" s="88" t="s">
        <v>193</v>
      </c>
      <c r="H11" s="90" t="s">
        <v>192</v>
      </c>
    </row>
    <row r="12" spans="1:8" ht="15" thickTop="1">
      <c r="C12" s="75"/>
      <c r="D12" s="217" t="s">
        <v>61</v>
      </c>
      <c r="E12" s="217" t="s">
        <v>5</v>
      </c>
      <c r="F12" s="217" t="s">
        <v>6</v>
      </c>
      <c r="G12" s="217" t="s">
        <v>7</v>
      </c>
      <c r="H12" s="217" t="s">
        <v>28</v>
      </c>
    </row>
    <row r="13" spans="1:8" ht="15" hidden="1" customHeight="1">
      <c r="A13" s="48"/>
      <c r="C13" s="75"/>
      <c r="D13" s="215">
        <v>0</v>
      </c>
      <c r="E13" s="216"/>
      <c r="F13" s="215">
        <v>0</v>
      </c>
      <c r="G13" s="216"/>
      <c r="H13" s="216"/>
    </row>
    <row r="14" spans="1:8" ht="15" customHeight="1">
      <c r="A14" s="48"/>
      <c r="C14" s="75" t="s">
        <v>1136</v>
      </c>
      <c r="D14" s="279">
        <v>1</v>
      </c>
      <c r="E14" s="280" t="s">
        <v>572</v>
      </c>
      <c r="F14" s="232">
        <v>1</v>
      </c>
      <c r="G14" s="225" t="s">
        <v>586</v>
      </c>
      <c r="H14" s="226" t="s">
        <v>587</v>
      </c>
    </row>
    <row r="15" spans="1:8" ht="15" customHeight="1">
      <c r="A15" s="48"/>
      <c r="C15" s="75"/>
      <c r="D15" s="279"/>
      <c r="E15" s="281"/>
      <c r="F15" s="227"/>
      <c r="G15" s="228" t="s">
        <v>208</v>
      </c>
      <c r="H15" s="229"/>
    </row>
    <row r="16" spans="1:8" ht="15" customHeight="1">
      <c r="A16" s="48"/>
      <c r="C16" s="75"/>
      <c r="D16" s="84"/>
      <c r="E16" s="85" t="s">
        <v>216</v>
      </c>
      <c r="F16" s="85"/>
      <c r="G16" s="85"/>
      <c r="H16" s="86"/>
    </row>
    <row r="17" spans="4:8">
      <c r="D17" s="214"/>
      <c r="E17" s="214"/>
      <c r="F17" s="214"/>
      <c r="G17" s="214"/>
      <c r="H17" s="214"/>
    </row>
  </sheetData>
  <sheetProtection password="FA9C" sheet="1" objects="1" scenarios="1" formatColumns="0" formatRows="0"/>
  <mergeCells count="7">
    <mergeCell ref="D14:D15"/>
    <mergeCell ref="E14:E15"/>
    <mergeCell ref="F9:H9"/>
    <mergeCell ref="D4:H4"/>
    <mergeCell ref="D5:H5"/>
    <mergeCell ref="F7:H7"/>
    <mergeCell ref="F8:H8"/>
  </mergeCells>
  <phoneticPr fontId="9" type="noConversion"/>
  <dataValidations count="6">
    <dataValidation type="decimal" allowBlank="1" showErrorMessage="1" errorTitle="Ошибка" error="Допускается ввод только неотрицательных чисел!" sqref="E13 G13:H13 H14">
      <formula1>0</formula1>
      <formula2>9.99999999999999E+23</formula2>
    </dataValidation>
    <dataValidation type="textLength" operator="lessThanOrEqual" allowBlank="1" showInputMessage="1" showErrorMessage="1" errorTitle="Ошибка" error="Допускается ввод не более 900 символов!" sqref="F9">
      <formula1>900</formula1>
    </dataValidation>
    <dataValidation type="list" allowBlank="1" showInputMessage="1" showErrorMessage="1" errorTitle="Ошибка" error="Выберите значение из списка" prompt="Выберите значение из списка" sqref="G8:H8">
      <formula1>SKI_number</formula1>
    </dataValidation>
    <dataValidation type="whole" allowBlank="1" showInputMessage="1" showErrorMessage="1" errorTitle="Ошибка" error="Введите значение от 1 до 100" prompt="от 1 до 100" sqref="F8">
      <formula1>1</formula1>
      <formula2>100</formula2>
    </dataValidation>
    <dataValidation allowBlank="1" showInputMessage="1" showErrorMessage="1" prompt="Выберите муниципальное образование и ОКТМО, выполнив двойной щелчок левой кнопки мыши по ячейке." sqref="G14"/>
    <dataValidation allowBlank="1" showInputMessage="1" showErrorMessage="1" prompt="Выберите муниципальный район, муниципальное образование и ОКТМО, выполнив двойной щелчок левой кнопки мыши по ячейке." sqref="E14"/>
  </dataValidations>
  <printOptions horizontalCentered="1" verticalCentered="1"/>
  <pageMargins left="0" right="0" top="0" bottom="0" header="0" footer="0.78740157480314965"/>
  <pageSetup paperSize="9" fitToHeight="0" orientation="portrait" blackAndWhite="1" r:id="rId1"/>
  <headerFooter alignWithMargins="0"/>
  <drawing r:id="rId2"/>
</worksheet>
</file>

<file path=xl/worksheets/sheet9.xml><?xml version="1.0" encoding="utf-8"?>
<worksheet xmlns="http://schemas.openxmlformats.org/spreadsheetml/2006/main" xmlns:r="http://schemas.openxmlformats.org/officeDocument/2006/relationships">
  <sheetPr codeName="List02">
    <tabColor indexed="31"/>
    <pageSetUpPr fitToPage="1"/>
  </sheetPr>
  <dimension ref="A1:J48"/>
  <sheetViews>
    <sheetView showGridLines="0" topLeftCell="C29" zoomScaleNormal="100" workbookViewId="0">
      <selection activeCell="G50" sqref="G50"/>
    </sheetView>
  </sheetViews>
  <sheetFormatPr defaultColWidth="10.5703125" defaultRowHeight="14.25"/>
  <cols>
    <col min="1" max="1" width="9.140625" style="182" hidden="1" customWidth="1"/>
    <col min="2" max="2" width="9.140625" style="178" hidden="1" customWidth="1"/>
    <col min="3" max="3" width="3.7109375" style="166" customWidth="1"/>
    <col min="4" max="4" width="9.85546875" style="48" bestFit="1" customWidth="1"/>
    <col min="5" max="5" width="47.7109375" style="48" customWidth="1"/>
    <col min="6" max="6" width="27" style="48" bestFit="1" customWidth="1"/>
    <col min="7" max="7" width="40.140625" style="48" customWidth="1"/>
    <col min="8" max="8" width="28.85546875" style="48" customWidth="1"/>
    <col min="9" max="9" width="44.42578125" style="48" customWidth="1"/>
    <col min="10" max="10" width="10.5703125" style="48" customWidth="1"/>
    <col min="11" max="16384" width="10.5703125" style="48"/>
  </cols>
  <sheetData>
    <row r="1" spans="1:9" hidden="1"/>
    <row r="2" spans="1:9" hidden="1"/>
    <row r="3" spans="1:9" hidden="1"/>
    <row r="4" spans="1:9" ht="12.6" customHeight="1">
      <c r="C4" s="165"/>
      <c r="D4" s="49"/>
      <c r="E4" s="49"/>
      <c r="F4" s="49"/>
      <c r="G4" s="50"/>
      <c r="H4" s="235" t="s">
        <v>362</v>
      </c>
    </row>
    <row r="5" spans="1:9" ht="29.25" customHeight="1">
      <c r="C5" s="165"/>
      <c r="D5" s="287" t="s">
        <v>332</v>
      </c>
      <c r="E5" s="287"/>
      <c r="F5" s="287"/>
      <c r="G5" s="287"/>
      <c r="H5" s="287"/>
    </row>
    <row r="6" spans="1:9" ht="12.75" customHeight="1">
      <c r="C6" s="165"/>
      <c r="D6" s="273" t="str">
        <f>IF(org=0,"Не определено",org)</f>
        <v>Северо-Кавказская дирекция по тепловодоснабжению структурное подразделение Центральной дирекции по тепловодоснабжению - филиала ОАО "РЖД"</v>
      </c>
      <c r="E6" s="273"/>
      <c r="F6" s="273"/>
      <c r="G6" s="273"/>
      <c r="H6" s="273"/>
    </row>
    <row r="7" spans="1:9">
      <c r="C7" s="165"/>
      <c r="D7" s="49"/>
      <c r="E7" s="141"/>
      <c r="F7" s="141"/>
      <c r="G7" s="140"/>
      <c r="H7" s="140"/>
    </row>
    <row r="8" spans="1:9" ht="25.5" customHeight="1" thickBot="1">
      <c r="C8" s="165"/>
      <c r="D8" s="52" t="s">
        <v>60</v>
      </c>
      <c r="E8" s="62" t="s">
        <v>293</v>
      </c>
      <c r="F8" s="149" t="s">
        <v>236</v>
      </c>
      <c r="G8" s="62" t="s">
        <v>344</v>
      </c>
      <c r="H8" s="62" t="s">
        <v>292</v>
      </c>
    </row>
    <row r="9" spans="1:9" ht="15" thickTop="1">
      <c r="C9" s="165"/>
      <c r="D9" s="176" t="s">
        <v>61</v>
      </c>
      <c r="E9" s="176" t="s">
        <v>5</v>
      </c>
      <c r="F9" s="176" t="s">
        <v>6</v>
      </c>
      <c r="G9" s="176" t="s">
        <v>7</v>
      </c>
      <c r="H9" s="176" t="s">
        <v>28</v>
      </c>
    </row>
    <row r="10" spans="1:9" ht="45">
      <c r="A10" s="183"/>
      <c r="C10" s="165"/>
      <c r="D10" s="161" t="s">
        <v>61</v>
      </c>
      <c r="E10" s="186" t="s">
        <v>340</v>
      </c>
      <c r="F10" s="198"/>
      <c r="G10" s="203"/>
      <c r="H10" s="208">
        <v>0</v>
      </c>
    </row>
    <row r="11" spans="1:9" ht="33.75" hidden="1">
      <c r="A11" s="183"/>
      <c r="C11" s="165"/>
      <c r="D11" s="161" t="s">
        <v>291</v>
      </c>
      <c r="E11" s="150" t="s">
        <v>373</v>
      </c>
      <c r="F11" s="198"/>
      <c r="G11" s="204"/>
      <c r="H11" s="209"/>
      <c r="I11" s="188"/>
    </row>
    <row r="12" spans="1:9" ht="13.5" customHeight="1">
      <c r="A12" s="183"/>
      <c r="C12" s="165"/>
      <c r="D12" s="161" t="s">
        <v>290</v>
      </c>
      <c r="E12" s="150" t="s">
        <v>363</v>
      </c>
      <c r="F12" s="199"/>
      <c r="G12" s="186"/>
      <c r="H12" s="208">
        <v>0</v>
      </c>
    </row>
    <row r="13" spans="1:9" ht="22.5">
      <c r="A13" s="189"/>
      <c r="B13" s="77" t="s">
        <v>1136</v>
      </c>
      <c r="C13" s="165"/>
      <c r="D13" s="161" t="s">
        <v>1137</v>
      </c>
      <c r="E13" s="174" t="s">
        <v>1166</v>
      </c>
      <c r="F13" s="221" t="s">
        <v>298</v>
      </c>
      <c r="G13" s="186"/>
      <c r="H13" s="211" t="s">
        <v>48</v>
      </c>
    </row>
    <row r="14" spans="1:9" ht="22.5">
      <c r="A14" s="189"/>
      <c r="B14" s="77" t="s">
        <v>1136</v>
      </c>
      <c r="C14" s="165"/>
      <c r="D14" s="161" t="s">
        <v>1162</v>
      </c>
      <c r="E14" s="174" t="s">
        <v>1171</v>
      </c>
      <c r="F14" s="221" t="s">
        <v>298</v>
      </c>
      <c r="G14" s="186"/>
      <c r="H14" s="211" t="s">
        <v>48</v>
      </c>
    </row>
    <row r="15" spans="1:9" ht="22.5">
      <c r="A15" s="189"/>
      <c r="B15" s="77" t="s">
        <v>1136</v>
      </c>
      <c r="C15" s="165"/>
      <c r="D15" s="161" t="s">
        <v>1167</v>
      </c>
      <c r="E15" s="174" t="s">
        <v>1172</v>
      </c>
      <c r="F15" s="221" t="s">
        <v>298</v>
      </c>
      <c r="G15" s="186"/>
      <c r="H15" s="211" t="s">
        <v>48</v>
      </c>
    </row>
    <row r="16" spans="1:9" ht="15" hidden="1" customHeight="1">
      <c r="A16" s="184"/>
      <c r="C16" s="165"/>
      <c r="D16" s="168"/>
      <c r="E16" s="171" t="s">
        <v>363</v>
      </c>
      <c r="F16" s="200"/>
      <c r="G16" s="205"/>
      <c r="H16" s="210"/>
      <c r="I16" s="179"/>
    </row>
    <row r="17" spans="1:10" ht="15" customHeight="1">
      <c r="A17" s="183"/>
      <c r="C17" s="165"/>
      <c r="D17" s="161" t="s">
        <v>289</v>
      </c>
      <c r="E17" s="150" t="s">
        <v>364</v>
      </c>
      <c r="F17" s="199"/>
      <c r="G17" s="186"/>
      <c r="H17" s="208">
        <v>0</v>
      </c>
      <c r="I17" s="179"/>
    </row>
    <row r="18" spans="1:10" ht="20.100000000000001" customHeight="1">
      <c r="A18" s="282" t="s">
        <v>1138</v>
      </c>
      <c r="B18" s="283" t="s">
        <v>1136</v>
      </c>
      <c r="C18" s="165"/>
      <c r="D18" s="161" t="str">
        <f>A18</f>
        <v>1.3.1</v>
      </c>
      <c r="E18" s="174" t="str">
        <f>"с 01.01.2016 по 31.12.2016" &amp; IF(double_rate_tariff="да",,", "&amp;unit_tariff_single_rate)</f>
        <v>с 01.01.2016 по 31.12.2016, руб/м3</v>
      </c>
      <c r="F18" s="162">
        <v>116.2</v>
      </c>
      <c r="G18" s="220"/>
      <c r="H18" s="211" t="s">
        <v>48</v>
      </c>
      <c r="I18" s="179"/>
    </row>
    <row r="19" spans="1:10" ht="15" hidden="1" customHeight="1">
      <c r="A19" s="282"/>
      <c r="B19" s="284"/>
      <c r="C19" s="165"/>
      <c r="D19" s="177" t="str">
        <f>D18&amp;".1"</f>
        <v>1.3.1.1</v>
      </c>
      <c r="E19" s="175" t="str">
        <f>TEHSHEET!$U$2&amp;", " &amp; unit_tariff_double_rate_p</f>
        <v>потребление, руб/м3</v>
      </c>
      <c r="F19" s="180"/>
      <c r="G19" s="206"/>
      <c r="H19" s="209"/>
      <c r="I19" s="179"/>
    </row>
    <row r="20" spans="1:10" ht="15" hidden="1" customHeight="1">
      <c r="A20" s="282"/>
      <c r="B20" s="284"/>
      <c r="C20" s="165"/>
      <c r="D20" s="177" t="str">
        <f>D18&amp;".2"</f>
        <v>1.3.1.2</v>
      </c>
      <c r="E20" s="175" t="str">
        <f>TEHSHEET!$V$2&amp;", " &amp; unit_tariff_double_rate_c</f>
        <v>содержание,  тыс руб в месяц/м3/час</v>
      </c>
      <c r="F20" s="180"/>
      <c r="G20" s="206"/>
      <c r="H20" s="209"/>
      <c r="I20" s="179"/>
    </row>
    <row r="21" spans="1:10" ht="20.100000000000001" customHeight="1">
      <c r="A21" s="282" t="s">
        <v>1163</v>
      </c>
      <c r="B21" s="283" t="s">
        <v>1136</v>
      </c>
      <c r="C21" s="165"/>
      <c r="D21" s="161" t="str">
        <f>A21</f>
        <v>1.3.2</v>
      </c>
      <c r="E21" s="174" t="str">
        <f>"с 01.01.2017 по 31.12.2017" &amp; IF(double_rate_tariff="да",,", "&amp;unit_tariff_single_rate)</f>
        <v>с 01.01.2017 по 31.12.2017, руб/м3</v>
      </c>
      <c r="F21" s="162">
        <v>29.37</v>
      </c>
      <c r="G21" s="220"/>
      <c r="H21" s="211" t="s">
        <v>48</v>
      </c>
      <c r="I21" s="179"/>
    </row>
    <row r="22" spans="1:10" ht="15" hidden="1" customHeight="1">
      <c r="A22" s="282"/>
      <c r="B22" s="284"/>
      <c r="C22" s="165"/>
      <c r="D22" s="177" t="str">
        <f>D21&amp;".1"</f>
        <v>1.3.2.1</v>
      </c>
      <c r="E22" s="175" t="str">
        <f>TEHSHEET!$U$2&amp;", " &amp; unit_tariff_double_rate_p</f>
        <v>потребление, руб/м3</v>
      </c>
      <c r="F22" s="180"/>
      <c r="G22" s="206"/>
      <c r="H22" s="209"/>
      <c r="I22" s="179"/>
    </row>
    <row r="23" spans="1:10" ht="15" hidden="1" customHeight="1">
      <c r="A23" s="282"/>
      <c r="B23" s="284"/>
      <c r="C23" s="165"/>
      <c r="D23" s="177" t="str">
        <f>D21&amp;".2"</f>
        <v>1.3.2.2</v>
      </c>
      <c r="E23" s="175" t="str">
        <f>TEHSHEET!$V$2&amp;", " &amp; unit_tariff_double_rate_c</f>
        <v>содержание,  тыс руб в месяц/м3/час</v>
      </c>
      <c r="F23" s="180"/>
      <c r="G23" s="206"/>
      <c r="H23" s="209"/>
      <c r="I23" s="179"/>
    </row>
    <row r="24" spans="1:10" ht="20.100000000000001" customHeight="1">
      <c r="A24" s="282" t="s">
        <v>1168</v>
      </c>
      <c r="B24" s="283" t="s">
        <v>1136</v>
      </c>
      <c r="C24" s="165"/>
      <c r="D24" s="161" t="str">
        <f>A24</f>
        <v>1.3.3</v>
      </c>
      <c r="E24" s="174" t="str">
        <f>"с 01.01.2018 по 31.12.2018" &amp; IF(double_rate_tariff="да",,", "&amp;unit_tariff_single_rate)</f>
        <v>с 01.01.2018 по 31.12.2018, руб/м3</v>
      </c>
      <c r="F24" s="162">
        <v>121.45</v>
      </c>
      <c r="G24" s="220"/>
      <c r="H24" s="211" t="s">
        <v>48</v>
      </c>
      <c r="I24" s="179"/>
    </row>
    <row r="25" spans="1:10" ht="15" hidden="1" customHeight="1">
      <c r="A25" s="282"/>
      <c r="B25" s="284"/>
      <c r="C25" s="165"/>
      <c r="D25" s="177" t="str">
        <f>D24&amp;".1"</f>
        <v>1.3.3.1</v>
      </c>
      <c r="E25" s="175" t="str">
        <f>TEHSHEET!$U$2&amp;", " &amp; unit_tariff_double_rate_p</f>
        <v>потребление, руб/м3</v>
      </c>
      <c r="F25" s="180"/>
      <c r="G25" s="206"/>
      <c r="H25" s="209"/>
      <c r="I25" s="179"/>
    </row>
    <row r="26" spans="1:10" ht="15" hidden="1" customHeight="1">
      <c r="A26" s="282"/>
      <c r="B26" s="284"/>
      <c r="C26" s="165"/>
      <c r="D26" s="177" t="str">
        <f>D24&amp;".2"</f>
        <v>1.3.3.2</v>
      </c>
      <c r="E26" s="175" t="str">
        <f>TEHSHEET!$V$2&amp;", " &amp; unit_tariff_double_rate_c</f>
        <v>содержание,  тыс руб в месяц/м3/час</v>
      </c>
      <c r="F26" s="180"/>
      <c r="G26" s="206"/>
      <c r="H26" s="209"/>
      <c r="I26" s="179"/>
    </row>
    <row r="27" spans="1:10" ht="15" hidden="1" customHeight="1">
      <c r="A27" s="183"/>
      <c r="C27" s="165"/>
      <c r="D27" s="161"/>
      <c r="E27" s="171" t="s">
        <v>364</v>
      </c>
      <c r="F27" s="200"/>
      <c r="G27" s="206"/>
      <c r="H27" s="209"/>
      <c r="I27" s="179"/>
    </row>
    <row r="28" spans="1:10" ht="20.100000000000001" customHeight="1">
      <c r="A28" s="183"/>
      <c r="C28" s="165"/>
      <c r="D28" s="161" t="s">
        <v>288</v>
      </c>
      <c r="E28" s="150" t="s">
        <v>365</v>
      </c>
      <c r="F28" s="170" t="str">
        <f>"с "&amp;periodStart &amp; " по " &amp; periodEnd &amp; " гг."</f>
        <v>с 01.01.2016 по 31.12.2018 гг.</v>
      </c>
      <c r="G28" s="186"/>
      <c r="H28" s="211" t="s">
        <v>48</v>
      </c>
    </row>
    <row r="29" spans="1:10" ht="33.75">
      <c r="A29" s="183"/>
      <c r="C29" s="165"/>
      <c r="D29" s="161" t="s">
        <v>287</v>
      </c>
      <c r="E29" s="150" t="s">
        <v>366</v>
      </c>
      <c r="F29" s="207" t="s">
        <v>1174</v>
      </c>
      <c r="G29" s="238"/>
      <c r="H29" s="211" t="s">
        <v>48</v>
      </c>
      <c r="I29" s="188"/>
      <c r="J29" s="188"/>
    </row>
    <row r="30" spans="1:10" ht="22.5">
      <c r="A30" s="183"/>
      <c r="C30" s="165"/>
      <c r="D30" s="161" t="s">
        <v>286</v>
      </c>
      <c r="E30" s="150" t="s">
        <v>367</v>
      </c>
      <c r="F30" s="170">
        <f>SUM(F31:F34)</f>
        <v>4616.4400000000005</v>
      </c>
      <c r="G30" s="186"/>
      <c r="H30" s="211" t="s">
        <v>48</v>
      </c>
    </row>
    <row r="31" spans="1:10" ht="20.100000000000001" customHeight="1">
      <c r="A31" s="236"/>
      <c r="B31" s="77" t="s">
        <v>1136</v>
      </c>
      <c r="C31" s="165"/>
      <c r="D31" s="161" t="s">
        <v>1139</v>
      </c>
      <c r="E31" s="174" t="s">
        <v>1166</v>
      </c>
      <c r="F31" s="162">
        <v>1486.82</v>
      </c>
      <c r="G31" s="186"/>
      <c r="H31" s="211" t="s">
        <v>48</v>
      </c>
    </row>
    <row r="32" spans="1:10" ht="20.100000000000001" customHeight="1">
      <c r="A32" s="236"/>
      <c r="B32" s="77" t="s">
        <v>1136</v>
      </c>
      <c r="C32" s="165"/>
      <c r="D32" s="161" t="s">
        <v>1164</v>
      </c>
      <c r="E32" s="174" t="s">
        <v>1171</v>
      </c>
      <c r="F32" s="162">
        <v>1537.1</v>
      </c>
      <c r="G32" s="186"/>
      <c r="H32" s="211" t="s">
        <v>48</v>
      </c>
    </row>
    <row r="33" spans="1:9" ht="20.100000000000001" customHeight="1">
      <c r="A33" s="236"/>
      <c r="B33" s="77" t="s">
        <v>1136</v>
      </c>
      <c r="C33" s="165"/>
      <c r="D33" s="161" t="s">
        <v>1169</v>
      </c>
      <c r="E33" s="174" t="s">
        <v>1172</v>
      </c>
      <c r="F33" s="162">
        <v>1592.52</v>
      </c>
      <c r="G33" s="186"/>
      <c r="H33" s="211" t="s">
        <v>48</v>
      </c>
    </row>
    <row r="34" spans="1:9" ht="15" hidden="1" customHeight="1">
      <c r="A34" s="184"/>
      <c r="C34" s="165"/>
      <c r="D34" s="168"/>
      <c r="E34" s="171" t="s">
        <v>302</v>
      </c>
      <c r="F34" s="169"/>
      <c r="G34" s="205"/>
      <c r="H34" s="212"/>
    </row>
    <row r="35" spans="1:9" ht="15" customHeight="1">
      <c r="A35" s="183"/>
      <c r="C35" s="165"/>
      <c r="D35" s="161" t="s">
        <v>285</v>
      </c>
      <c r="E35" s="150" t="str">
        <f>"Годовой объем отпущенной в сеть воды, "&amp;unit_tariff_useful_output</f>
        <v>Годовой объем отпущенной в сеть воды, тыс м3</v>
      </c>
      <c r="F35" s="198"/>
      <c r="G35" s="186"/>
      <c r="H35" s="208">
        <v>0</v>
      </c>
      <c r="I35" s="188"/>
    </row>
    <row r="36" spans="1:9">
      <c r="A36" s="236"/>
      <c r="B36" s="77" t="s">
        <v>1136</v>
      </c>
      <c r="C36" s="165"/>
      <c r="D36" s="161" t="s">
        <v>1140</v>
      </c>
      <c r="E36" s="174" t="s">
        <v>1166</v>
      </c>
      <c r="F36" s="162">
        <v>21.12</v>
      </c>
      <c r="G36" s="186"/>
      <c r="H36" s="211" t="s">
        <v>48</v>
      </c>
    </row>
    <row r="37" spans="1:9">
      <c r="A37" s="236"/>
      <c r="B37" s="77" t="s">
        <v>1136</v>
      </c>
      <c r="C37" s="165"/>
      <c r="D37" s="161" t="s">
        <v>1165</v>
      </c>
      <c r="E37" s="174" t="s">
        <v>1171</v>
      </c>
      <c r="F37" s="162">
        <v>21.12</v>
      </c>
      <c r="G37" s="186"/>
      <c r="H37" s="211" t="s">
        <v>48</v>
      </c>
    </row>
    <row r="38" spans="1:9">
      <c r="A38" s="236"/>
      <c r="B38" s="77" t="s">
        <v>1136</v>
      </c>
      <c r="C38" s="165"/>
      <c r="D38" s="161" t="s">
        <v>1170</v>
      </c>
      <c r="E38" s="174" t="s">
        <v>1172</v>
      </c>
      <c r="F38" s="162">
        <v>21.12</v>
      </c>
      <c r="G38" s="186"/>
      <c r="H38" s="211" t="s">
        <v>48</v>
      </c>
    </row>
    <row r="39" spans="1:9" ht="15" hidden="1" customHeight="1">
      <c r="A39" s="184"/>
      <c r="C39" s="165"/>
      <c r="D39" s="168"/>
      <c r="E39" s="171" t="str">
        <f>"Годовой объем отпущенной в сеть воды, "&amp;unit_tariff_useful_output</f>
        <v>Годовой объем отпущенной в сеть воды, тыс м3</v>
      </c>
      <c r="F39" s="142"/>
      <c r="G39" s="186"/>
      <c r="H39" s="186"/>
    </row>
    <row r="40" spans="1:9" ht="112.5">
      <c r="A40" s="181"/>
      <c r="C40" s="165"/>
      <c r="D40" s="161" t="s">
        <v>309</v>
      </c>
      <c r="E40" s="150" t="s">
        <v>368</v>
      </c>
      <c r="F40" s="163">
        <v>0</v>
      </c>
      <c r="G40" s="186"/>
      <c r="H40" s="213" t="s">
        <v>48</v>
      </c>
    </row>
    <row r="41" spans="1:9" ht="90">
      <c r="A41" s="233"/>
      <c r="C41" s="165"/>
      <c r="D41" s="161" t="s">
        <v>361</v>
      </c>
      <c r="E41" s="150" t="s">
        <v>369</v>
      </c>
      <c r="F41" s="163">
        <v>0</v>
      </c>
      <c r="G41" s="186"/>
      <c r="H41" s="213" t="s">
        <v>48</v>
      </c>
    </row>
    <row r="42" spans="1:9" ht="45">
      <c r="A42" s="183"/>
      <c r="C42" s="165"/>
      <c r="D42" s="161" t="s">
        <v>5</v>
      </c>
      <c r="E42" s="159" t="s">
        <v>284</v>
      </c>
      <c r="F42" s="198"/>
      <c r="G42" s="186"/>
      <c r="H42" s="208">
        <v>0</v>
      </c>
    </row>
    <row r="43" spans="1:9" ht="45">
      <c r="A43" s="183"/>
      <c r="C43" s="165"/>
      <c r="D43" s="161" t="s">
        <v>283</v>
      </c>
      <c r="E43" s="150" t="s">
        <v>370</v>
      </c>
      <c r="F43" s="130" t="s">
        <v>1151</v>
      </c>
      <c r="G43" s="207" t="s">
        <v>1152</v>
      </c>
      <c r="H43" s="211" t="s">
        <v>48</v>
      </c>
      <c r="I43" s="188"/>
    </row>
    <row r="44" spans="1:9" ht="33.75">
      <c r="A44" s="183"/>
      <c r="C44" s="165"/>
      <c r="D44" s="161" t="s">
        <v>282</v>
      </c>
      <c r="E44" s="150" t="s">
        <v>371</v>
      </c>
      <c r="F44" s="130" t="s">
        <v>1174</v>
      </c>
      <c r="G44" s="207" t="s">
        <v>1153</v>
      </c>
      <c r="H44" s="211" t="s">
        <v>48</v>
      </c>
      <c r="I44" s="188"/>
    </row>
    <row r="45" spans="1:9" ht="33.75">
      <c r="A45" s="183"/>
      <c r="B45" s="178">
        <v>3</v>
      </c>
      <c r="C45" s="165"/>
      <c r="D45" s="161" t="s">
        <v>281</v>
      </c>
      <c r="E45" s="150" t="s">
        <v>372</v>
      </c>
      <c r="F45" s="130" t="s">
        <v>1174</v>
      </c>
      <c r="G45" s="207" t="s">
        <v>1153</v>
      </c>
      <c r="H45" s="211" t="s">
        <v>48</v>
      </c>
      <c r="I45" s="188"/>
    </row>
    <row r="46" spans="1:9" customFormat="1" ht="15" customHeight="1">
      <c r="A46" s="183"/>
      <c r="B46" s="127"/>
      <c r="C46" s="164"/>
      <c r="D46" s="160"/>
      <c r="E46" s="85" t="s">
        <v>280</v>
      </c>
      <c r="F46" s="85"/>
      <c r="G46" s="85"/>
      <c r="H46" s="86"/>
    </row>
    <row r="47" spans="1:9" ht="3" customHeight="1">
      <c r="D47" s="131"/>
      <c r="E47" s="131"/>
      <c r="F47" s="131"/>
      <c r="G47" s="131"/>
      <c r="H47" s="131"/>
    </row>
    <row r="48" spans="1:9">
      <c r="D48" s="190"/>
      <c r="E48" s="285"/>
      <c r="F48" s="286"/>
      <c r="G48" s="286"/>
      <c r="H48" s="285"/>
    </row>
  </sheetData>
  <sheetProtection password="FA9C" sheet="1" objects="1" scenarios="1" formatColumns="0" formatRows="0"/>
  <dataConsolidate/>
  <mergeCells count="9">
    <mergeCell ref="E48:H48"/>
    <mergeCell ref="D5:H5"/>
    <mergeCell ref="D6:H6"/>
    <mergeCell ref="A24:A26"/>
    <mergeCell ref="B24:B26"/>
    <mergeCell ref="A18:A20"/>
    <mergeCell ref="B18:B20"/>
    <mergeCell ref="A21:A23"/>
    <mergeCell ref="B21:B23"/>
  </mergeCells>
  <phoneticPr fontId="8" type="noConversion"/>
  <dataValidations count="5">
    <dataValidation type="textLength" operator="lessThanOrEqual" allowBlank="1" showInputMessage="1" showErrorMessage="1" errorTitle="Ошибка" error="Допускается ввод не более 900 символов!" sqref="F43:F45 H43:H45 H40:H41 H11 H13:H16 H18:H34 H36:H38">
      <formula1>900</formula1>
    </dataValidation>
    <dataValidation type="textLength" operator="lessThanOrEqual" allowBlank="1" showInputMessage="1" showErrorMessage="1" errorTitle="Ошибка" error="Допускается ввод не более 900 символов!" prompt="Введите ссылку на сопроводительные материалы, загруженные с помощью &quot;ЕИАС Мониторинг&quot;." sqref="G43:G45 G29 G11">
      <formula1>900</formula1>
    </dataValidation>
    <dataValidation type="decimal" allowBlank="1" showErrorMessage="1" errorTitle="Ошибка" error="Допускается ввод только неотрицательных чисел!" sqref="F40:F41 F31:F34 F16 F18:F27 F36:F38">
      <formula1>0</formula1>
      <formula2>9.99999999999999E+23</formula2>
    </dataValidation>
    <dataValidation type="textLength" operator="lessThanOrEqual" allowBlank="1" showInputMessage="1" showErrorMessage="1" errorTitle="Ошибка" error="Допускается ввод не более 900 символов!" prompt="Введите адрес сайта, не нарушая цвет ячейки /если копируете гиперссылку из браузера, то выполните двойной щелчок по ячейке и только после этого можете вставить скопированный элемент/" sqref="F29">
      <formula1>900</formula1>
    </dataValidation>
    <dataValidation type="list" allowBlank="1" showInputMessage="1" showErrorMessage="1" errorTitle="Ошибка" error="Выберите значение из списка" prompt="Выберите значение из списка" sqref="F13:F15">
      <formula1>kind_of_control_method</formula1>
    </dataValidation>
  </dataValidations>
  <hyperlinks>
    <hyperlink ref="G43" location="'Стандарты'!$G$31" tooltip="Кликните по гиперссылке, чтобы перейти по ссылке на обосновывающие документы или отредактировать её" display="https://tariff.eias.ru/disclo/get_file?p_guid=b1ecff60-f952-4413-af6d-f49bd77d4d0a"/>
    <hyperlink ref="G44" location="'Стандарты'!$G$32" tooltip="Кликните по гиперссылке, чтобы перейти по ссылке на обосновывающие документы или отредактировать её" display="https://tariff.eias.ru/disclo/get_file?p_guid=47272643-28ff-45d2-b44d-7f689073d571"/>
    <hyperlink ref="G45" location="'Стандарты'!$G$33" tooltip="Кликните по гиперссылке, чтобы перейти по ссылке на обосновывающие документы или отредактировать её" display="https://tariff.eias.ru/disclo/get_file?p_guid=47272643-28ff-45d2-b44d-7f689073d571"/>
    <hyperlink ref="F29" location="'Стандарты'!$F$29" tooltip="Кликните по гиперссылке, чтобы перейти на сайт или отредактировать её" display="http://rzd.ru/"/>
  </hyperlinks>
  <printOptions horizontalCentered="1" verticalCentered="1"/>
  <pageMargins left="0" right="0" top="0" bottom="0" header="0" footer="0.78740157480314965"/>
  <pageSetup paperSize="9" scale="56" fitToHeight="0"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120</vt:i4>
      </vt:variant>
    </vt:vector>
  </HeadingPairs>
  <TitlesOfParts>
    <vt:vector size="127" baseType="lpstr">
      <vt:lpstr>Инструкция</vt:lpstr>
      <vt:lpstr>Титульный</vt:lpstr>
      <vt:lpstr>Список МО</vt:lpstr>
      <vt:lpstr>Стандарты</vt:lpstr>
      <vt:lpstr>Ссылки на публикации</vt:lpstr>
      <vt:lpstr>Комментарии</vt:lpstr>
      <vt:lpstr>Проверка</vt:lpstr>
      <vt:lpstr>checkCell_1</vt:lpstr>
      <vt:lpstr>checkCell_1_1</vt:lpstr>
      <vt:lpstr>checkCell_2</vt:lpstr>
      <vt:lpstr>checkCell_3</vt:lpstr>
      <vt:lpstr>chkGetUpdatesValue</vt:lpstr>
      <vt:lpstr>chkNoUpdatesValue</vt:lpstr>
      <vt:lpstr>code</vt:lpstr>
      <vt:lpstr>data_List02_1</vt:lpstr>
      <vt:lpstr>data_List02_2</vt:lpstr>
      <vt:lpstr>data_List02_3</vt:lpstr>
      <vt:lpstr>data_List02_4</vt:lpstr>
      <vt:lpstr>data_List02_5</vt:lpstr>
      <vt:lpstr>Date_of_publication_ref</vt:lpstr>
      <vt:lpstr>DocProp_TemplateCode</vt:lpstr>
      <vt:lpstr>DocProp_Version</vt:lpstr>
      <vt:lpstr>double_rate_tariff</vt:lpstr>
      <vt:lpstr>et_Comm</vt:lpstr>
      <vt:lpstr>et_List01</vt:lpstr>
      <vt:lpstr>et_List01_1</vt:lpstr>
      <vt:lpstr>et_List02_1</vt:lpstr>
      <vt:lpstr>et_List02_2</vt:lpstr>
      <vt:lpstr>et_List02_3</vt:lpstr>
      <vt:lpstr>et_List02_4</vt:lpstr>
      <vt:lpstr>et_List02_5</vt:lpstr>
      <vt:lpstr>et_List03</vt:lpstr>
      <vt:lpstr>fil</vt:lpstr>
      <vt:lpstr>fil_flag</vt:lpstr>
      <vt:lpstr>FirstLine</vt:lpstr>
      <vt:lpstr>flag_ipr</vt:lpstr>
      <vt:lpstr>flag_NVV</vt:lpstr>
      <vt:lpstr>flag_publication</vt:lpstr>
      <vt:lpstr>group_rates</vt:lpstr>
      <vt:lpstr>Info_FilFlag</vt:lpstr>
      <vt:lpstr>Info_ForMOInListMO</vt:lpstr>
      <vt:lpstr>Info_ForMRInListMO</vt:lpstr>
      <vt:lpstr>Info_ForSKIInListMO</vt:lpstr>
      <vt:lpstr>Info_ForSKINumberInListMO</vt:lpstr>
      <vt:lpstr>Info_NoteStandarts</vt:lpstr>
      <vt:lpstr>Info_P1_5Standarts</vt:lpstr>
      <vt:lpstr>Info_PeriodInTitle</vt:lpstr>
      <vt:lpstr>Info_PublicationNotDisclosed</vt:lpstr>
      <vt:lpstr>Info_PublicationPdf</vt:lpstr>
      <vt:lpstr>Info_PublicationWeb</vt:lpstr>
      <vt:lpstr>Info_TitleGroupRates</vt:lpstr>
      <vt:lpstr>Info_TitleKindPublication</vt:lpstr>
      <vt:lpstr>Info_TitlePublication</vt:lpstr>
      <vt:lpstr>inn</vt:lpstr>
      <vt:lpstr>Instr_1</vt:lpstr>
      <vt:lpstr>Instr_2</vt:lpstr>
      <vt:lpstr>Instr_3</vt:lpstr>
      <vt:lpstr>Instr_4</vt:lpstr>
      <vt:lpstr>Instr_5</vt:lpstr>
      <vt:lpstr>Instr_6</vt:lpstr>
      <vt:lpstr>Instr_7</vt:lpstr>
      <vt:lpstr>Instr_8</vt:lpstr>
      <vt:lpstr>ipr</vt:lpstr>
      <vt:lpstr>kind_group_rates</vt:lpstr>
      <vt:lpstr>kind_of_control_method</vt:lpstr>
      <vt:lpstr>kind_of_NDS</vt:lpstr>
      <vt:lpstr>kind_of_NDS_tariff</vt:lpstr>
      <vt:lpstr>kind_of_NDS_tariff_etc</vt:lpstr>
      <vt:lpstr>kind_of_publication</vt:lpstr>
      <vt:lpstr>kind_of_unit</vt:lpstr>
      <vt:lpstr>kpp</vt:lpstr>
      <vt:lpstr>LIST_MR_MO_OKTMO</vt:lpstr>
      <vt:lpstr>List02_GroundMaterials</vt:lpstr>
      <vt:lpstr>List02_p_1_5</vt:lpstr>
      <vt:lpstr>List02_p_2</vt:lpstr>
      <vt:lpstr>List02_web_p_1_5</vt:lpstr>
      <vt:lpstr>logical</vt:lpstr>
      <vt:lpstr>mo_List01</vt:lpstr>
      <vt:lpstr>MONTH</vt:lpstr>
      <vt:lpstr>mr_List01</vt:lpstr>
      <vt:lpstr>nalog</vt:lpstr>
      <vt:lpstr>nds</vt:lpstr>
      <vt:lpstr>org</vt:lpstr>
      <vt:lpstr>Org_Address</vt:lpstr>
      <vt:lpstr>Org_buhg</vt:lpstr>
      <vt:lpstr>Org_main</vt:lpstr>
      <vt:lpstr>Org_otv_lico</vt:lpstr>
      <vt:lpstr>pDel_Comm</vt:lpstr>
      <vt:lpstr>pDel_List01_1</vt:lpstr>
      <vt:lpstr>pDel_List01_2</vt:lpstr>
      <vt:lpstr>pDel_List02_1</vt:lpstr>
      <vt:lpstr>pDel_List02_2</vt:lpstr>
      <vt:lpstr>pDel_List02_3</vt:lpstr>
      <vt:lpstr>pDel_List02_4</vt:lpstr>
      <vt:lpstr>pDel_List02_5</vt:lpstr>
      <vt:lpstr>pDel_List03</vt:lpstr>
      <vt:lpstr>periodEnd</vt:lpstr>
      <vt:lpstr>periodStart</vt:lpstr>
      <vt:lpstr>pIns_Comm</vt:lpstr>
      <vt:lpstr>pIns_List01_1</vt:lpstr>
      <vt:lpstr>pIns_List02_1</vt:lpstr>
      <vt:lpstr>pIns_List02_2</vt:lpstr>
      <vt:lpstr>pIns_List02_3</vt:lpstr>
      <vt:lpstr>pIns_List02_4</vt:lpstr>
      <vt:lpstr>pIns_List02_5</vt:lpstr>
      <vt:lpstr>pIns_List03</vt:lpstr>
      <vt:lpstr>QUARTER</vt:lpstr>
      <vt:lpstr>REESTR_ORG_RANGE</vt:lpstr>
      <vt:lpstr>REGION</vt:lpstr>
      <vt:lpstr>region_name</vt:lpstr>
      <vt:lpstr>RegulatoryPeriod</vt:lpstr>
      <vt:lpstr>SKI_number</vt:lpstr>
      <vt:lpstr>strPublication</vt:lpstr>
      <vt:lpstr>TECH_ORG_ID</vt:lpstr>
      <vt:lpstr>TSphere</vt:lpstr>
      <vt:lpstr>TSphere_full</vt:lpstr>
      <vt:lpstr>TSphere_trans</vt:lpstr>
      <vt:lpstr>unit_tariff</vt:lpstr>
      <vt:lpstr>unit_tariff_double_rate_c</vt:lpstr>
      <vt:lpstr>unit_tariff_double_rate_p</vt:lpstr>
      <vt:lpstr>unit_tariff_single_rate</vt:lpstr>
      <vt:lpstr>unit_tariff_useful_output</vt:lpstr>
      <vt:lpstr>UpdStatus</vt:lpstr>
      <vt:lpstr>vdet</vt:lpstr>
      <vt:lpstr>version</vt:lpstr>
      <vt:lpstr>Website_address_internet</vt:lpstr>
      <vt:lpstr>year_list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Предложение об установлении тарифов в сфере водоотведения и о способах приобретения, стоимости и объемах товаров, необходимых для производства регулируемых товаров и (или) оказания регулируемых услуг</dc:title>
  <dc:subject>Предложение об установлении тарифов в сфере водоотведения и о способах приобретения, стоимости и объемах товаров, необходимых для производства регулируемых товаров и (или) оказания регулируемых услуг</dc:subject>
  <dc:creator>--</dc:creator>
  <cp:lastModifiedBy>СКДТВЭ</cp:lastModifiedBy>
  <cp:lastPrinted>2013-08-29T08:11:20Z</cp:lastPrinted>
  <dcterms:created xsi:type="dcterms:W3CDTF">2004-05-21T07:18:45Z</dcterms:created>
  <dcterms:modified xsi:type="dcterms:W3CDTF">2015-05-21T08:19:41Z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Template">
    <vt:bool>true</vt:bool>
  </property>
  <property fmtid="{D5CDD505-2E9C-101B-9397-08002B2CF9AE}" pid="3" name="Version">
    <vt:lpwstr>JKH.OPEN.INFO.REQUEST.VO</vt:lpwstr>
  </property>
  <property fmtid="{D5CDD505-2E9C-101B-9397-08002B2CF9AE}" pid="4" name="UserComments">
    <vt:lpwstr/>
  </property>
  <property fmtid="{D5CDD505-2E9C-101B-9397-08002B2CF9AE}" pid="5" name="PeriodLength">
    <vt:lpwstr/>
  </property>
  <property fmtid="{D5CDD505-2E9C-101B-9397-08002B2CF9AE}" pid="6" name="XsltDocFilePath">
    <vt:lpwstr/>
  </property>
  <property fmtid="{D5CDD505-2E9C-101B-9397-08002B2CF9AE}" pid="7" name="XslViewFilePath">
    <vt:lpwstr/>
  </property>
  <property fmtid="{D5CDD505-2E9C-101B-9397-08002B2CF9AE}" pid="8" name="RootDocFilePath">
    <vt:lpwstr/>
  </property>
  <property fmtid="{D5CDD505-2E9C-101B-9397-08002B2CF9AE}" pid="9" name="HtmlTempFilePath">
    <vt:lpwstr/>
  </property>
  <property fmtid="{D5CDD505-2E9C-101B-9397-08002B2CF9AE}" pid="10" name="keywords">
    <vt:lpwstr/>
  </property>
  <property fmtid="{D5CDD505-2E9C-101B-9397-08002B2CF9AE}" pid="11" name="Status">
    <vt:lpwstr>1</vt:lpwstr>
  </property>
  <property fmtid="{D5CDD505-2E9C-101B-9397-08002B2CF9AE}" pid="12" name="CurrentVersion">
    <vt:lpwstr>2.1.4</vt:lpwstr>
  </property>
  <property fmtid="{D5CDD505-2E9C-101B-9397-08002B2CF9AE}" pid="13" name="XMLTempFilePath">
    <vt:lpwstr/>
  </property>
  <property fmtid="{D5CDD505-2E9C-101B-9397-08002B2CF9AE}" pid="14" name="entityid">
    <vt:lpwstr/>
  </property>
  <property fmtid="{D5CDD505-2E9C-101B-9397-08002B2CF9AE}" pid="15" name="Period">
    <vt:lpwstr/>
  </property>
  <property fmtid="{D5CDD505-2E9C-101B-9397-08002B2CF9AE}" pid="16" name="TemplateOperationMode">
    <vt:i4>3</vt:i4>
  </property>
  <property fmtid="{D5CDD505-2E9C-101B-9397-08002B2CF9AE}" pid="17" name="Periodicity">
    <vt:lpwstr>YEAR</vt:lpwstr>
  </property>
  <property fmtid="{D5CDD505-2E9C-101B-9397-08002B2CF9AE}" pid="18" name="TypePlanning">
    <vt:lpwstr>PLAN</vt:lpwstr>
  </property>
  <property fmtid="{D5CDD505-2E9C-101B-9397-08002B2CF9AE}" pid="19" name="ProtectBook">
    <vt:i4>0</vt:i4>
  </property>
</Properties>
</file>