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activeX/activeX1.bin" ContentType="application/vnd.ms-office.activeX"/>
  <Override PartName="/xl/drawings/drawing7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xlsBook" defaultThemeVersion="124226"/>
  <bookViews>
    <workbookView xWindow="-75" yWindow="4095" windowWidth="15225" windowHeight="2550" tabRatio="825" firstSheet="4" activeTab="11"/>
  </bookViews>
  <sheets>
    <sheet name="modProv" sheetId="533" state="veryHidden" r:id="rId1"/>
    <sheet name="modList00" sheetId="534" state="veryHidden" r:id="rId2"/>
    <sheet name="modList01" sheetId="535" state="veryHidden" r:id="rId3"/>
    <sheet name="modList02" sheetId="536" state="veryHidden" r:id="rId4"/>
    <sheet name="Инструкция" sheetId="525" r:id="rId5"/>
    <sheet name="Лог обновления" sheetId="429" state="veryHidden" r:id="rId6"/>
    <sheet name="Титульный" sheetId="437" r:id="rId7"/>
    <sheet name="Список МО" sheetId="497" r:id="rId8"/>
    <sheet name="Стандарты" sheetId="526" r:id="rId9"/>
    <sheet name="Ссылки на публикации" sheetId="527" r:id="rId10"/>
    <sheet name="Комментарии" sheetId="431" r:id="rId11"/>
    <sheet name="Проверка" sheetId="432" r:id="rId12"/>
    <sheet name="AllSheetsInThisWorkbook" sheetId="389" state="veryHidden" r:id="rId13"/>
    <sheet name="TEHSHEET" sheetId="205" state="veryHidden" r:id="rId14"/>
    <sheet name="et_union_hor" sheetId="471" state="veryHidden" r:id="rId15"/>
    <sheet name="et_union_vert" sheetId="521" state="veryHidden" r:id="rId16"/>
    <sheet name="modInfo" sheetId="513" state="veryHidden" r:id="rId17"/>
    <sheet name="modRegion" sheetId="528" state="veryHidden" r:id="rId18"/>
    <sheet name="modReestr" sheetId="433" state="veryHidden" r:id="rId19"/>
    <sheet name="modfrmReestr" sheetId="434" state="veryHidden" r:id="rId20"/>
    <sheet name="modUpdTemplMain" sheetId="424" state="veryHidden" r:id="rId21"/>
    <sheet name="REESTR_ORG" sheetId="390" state="veryHidden" r:id="rId22"/>
    <sheet name="modClassifierValidate" sheetId="400" state="veryHidden" r:id="rId23"/>
    <sheet name="modHyp" sheetId="398" state="veryHidden" r:id="rId24"/>
    <sheet name="modList03" sheetId="516" state="veryHidden" r:id="rId25"/>
    <sheet name="modfrmDateChoose" sheetId="517" state="veryHidden" r:id="rId26"/>
    <sheet name="modComm" sheetId="514" state="veryHidden" r:id="rId27"/>
    <sheet name="modThisWorkbook" sheetId="511" state="veryHidden" r:id="rId28"/>
    <sheet name="REESTR_MO" sheetId="518" state="veryHidden" r:id="rId29"/>
    <sheet name="modfrmReestrMR" sheetId="519" state="veryHidden" r:id="rId30"/>
    <sheet name="modfrmCheckUpdates" sheetId="512" state="veryHidden" r:id="rId31"/>
  </sheets>
  <functionGroups/>
  <definedNames>
    <definedName name="_xlnm._FilterDatabase" localSheetId="11" hidden="1">Проверка!$B$4:$D$4</definedName>
    <definedName name="anscount" hidden="1">1</definedName>
    <definedName name="checkCell_1">'Список МО'!$D$13:$H$16</definedName>
    <definedName name="checkCell_1_1">'Список МО'!$F$8:$H$9</definedName>
    <definedName name="checkCell_2">Стандарты!$E$10:$H$40</definedName>
    <definedName name="checkCell_3">'Ссылки на публикации'!$E$11:$H$15</definedName>
    <definedName name="chkGetUpdatesValue">Инструкция!$AA$100</definedName>
    <definedName name="chkNoUpdatesValue">Инструкция!$AA$102</definedName>
    <definedName name="code">Инструкция!$B$2</definedName>
    <definedName name="data_List02_1">Стандарты!$F$12:$F$15</definedName>
    <definedName name="data_List02_2">Стандарты!$F$16:$F$23</definedName>
    <definedName name="data_List02_3">Стандарты!$F$26:$F$29</definedName>
    <definedName name="data_List02_4">Стандарты!$F$30:$F$33</definedName>
    <definedName name="data_List02_5">Стандарты!$F$39:$F$40</definedName>
    <definedName name="Date_of_publication_ref">'Ссылки на публикации'!$G$11:$G$15</definedName>
    <definedName name="DocProp_TemplateCode">TEHSHEET!$O$2</definedName>
    <definedName name="DocProp_Version">TEHSHEET!$O$1</definedName>
    <definedName name="double_rate_tariff">Титульный!$F$34</definedName>
    <definedName name="et_Comm">et_union_hor!$10:$10</definedName>
    <definedName name="et_List01">et_union_hor!$4:$5</definedName>
    <definedName name="et_List01_1">et_union_hor!$4:$4</definedName>
    <definedName name="et_List02_1">et_union_hor!$23:$23</definedName>
    <definedName name="et_List02_2">et_union_hor!$28:$30</definedName>
    <definedName name="et_List02_3">et_union_hor!$35:$35</definedName>
    <definedName name="et_List02_4">et_union_hor!$40:$40</definedName>
    <definedName name="et_List02_5">et_union_hor!$45:$45</definedName>
    <definedName name="et_List03">et_union_hor!$16:$17</definedName>
    <definedName name="fil">Титульный!$F$22</definedName>
    <definedName name="fil_flag">Титульный!$F$19</definedName>
    <definedName name="FirstLine">Инструкция!$A$6</definedName>
    <definedName name="flag_ipr">Титульный!$F$30</definedName>
    <definedName name="flag_NVV">Титульный!$F$13</definedName>
    <definedName name="flag_publication">Титульный!$F$11:$F$11</definedName>
    <definedName name="group_rates">Титульный!$F$32</definedName>
    <definedName name="Info_FilFlag">modInfo!$B$1</definedName>
    <definedName name="Info_ForMOInListMO">modInfo!$B$12</definedName>
    <definedName name="Info_ForMRInListMO">modInfo!$B$11</definedName>
    <definedName name="Info_ForSKIInListMO">modInfo!$B$13</definedName>
    <definedName name="Info_ForSKINumberInListMO">modInfo!$B$14</definedName>
    <definedName name="Info_NoteStandarts">modInfo!$B$16</definedName>
    <definedName name="Info_P1_5Standarts">modInfo!$B$17</definedName>
    <definedName name="Info_PeriodInTitle">modInfo!$B$4</definedName>
    <definedName name="Info_PublicationNotDisclosed">modInfo!$B$9</definedName>
    <definedName name="Info_PublicationPdf">modInfo!$B$8</definedName>
    <definedName name="Info_PublicationWeb">modInfo!$B$7</definedName>
    <definedName name="Info_TitleGroupRates">modInfo!$B$5</definedName>
    <definedName name="Info_TitleKindPublication">modInfo!$B$3</definedName>
    <definedName name="Info_TitlePublication">modInfo!$B$2</definedName>
    <definedName name="inn">Титульный!$F$23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pr">Стандарты!$G$11</definedName>
    <definedName name="kind_group_rates">TEHSHEET!$S$4:$S$8</definedName>
    <definedName name="kind_of_control_method">TEHSHEET!$K$2:$K$7</definedName>
    <definedName name="kind_of_NDS">TEHSHEET!$H$2:$H$4</definedName>
    <definedName name="kind_of_NDS_tariff">TEHSHEET!$H$7:$H$8</definedName>
    <definedName name="kind_of_NDS_tariff_etc">TEHSHEET!$H$12</definedName>
    <definedName name="kind_of_publication">TEHSHEET!$G$2:$G$3</definedName>
    <definedName name="kind_of_unit">TEHSHEET!$J$2:$J$4</definedName>
    <definedName name="kpp">Титульный!$F$24</definedName>
    <definedName name="LIST_MR_MO_OKTMO">REESTR_MO!$A$2:$D$332</definedName>
    <definedName name="List02_GroundMaterials">Стандарты!$G$10:$G$40</definedName>
    <definedName name="List02_p_1_5">Стандарты!$F$25:$G$25</definedName>
    <definedName name="List02_p_2">Стандарты!$F$37:$G$39</definedName>
    <definedName name="List02_web_p_1_5">Стандарты!$F$25</definedName>
    <definedName name="logical">TEHSHEET!$D$2:$D$3</definedName>
    <definedName name="mo_List01">'Список МО'!$G$13:$G$16</definedName>
    <definedName name="MONTH">TEHSHEET!$E$2:$E$13</definedName>
    <definedName name="mr_List01">'Список МО'!$E$13:$E$16</definedName>
    <definedName name="nalog">Титульный!$F$28</definedName>
    <definedName name="nds">Титульный!$F$36</definedName>
    <definedName name="org">Титульный!$F$21</definedName>
    <definedName name="Org_Address">Титульный!$F$39:$F$40</definedName>
    <definedName name="Org_buhg">Титульный!$F$47:$F$48</definedName>
    <definedName name="Org_main">Титульный!$F$43:$F$44</definedName>
    <definedName name="Org_otv_lico">Титульный!$F$51:$F$54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МО'!$C$13:$C$16</definedName>
    <definedName name="pDel_List01_2">'Список МО'!$I$13:$I$16</definedName>
    <definedName name="pDel_List02_1">Стандарты!$C$12:$C$15</definedName>
    <definedName name="pDel_List02_2">Стандарты!$C$16:$C$23</definedName>
    <definedName name="pDel_List02_3">Стандарты!$C$26:$C$29</definedName>
    <definedName name="pDel_List02_4">Стандарты!$C$30:$C$33</definedName>
    <definedName name="pDel_List02_5">Стандарты!$C$39:$C$40</definedName>
    <definedName name="pDel_List03">'Ссылки на публикации'!$C$11:$C$15</definedName>
    <definedName name="periodEnd">Титульный!$F$17</definedName>
    <definedName name="periodStart">Титульный!$F$16</definedName>
    <definedName name="pIns_Comm">Комментарии!$E$13</definedName>
    <definedName name="pIns_List01_1">'Список МО'!$E$16</definedName>
    <definedName name="pIns_List02_1">Стандарты!$E$15</definedName>
    <definedName name="pIns_List02_2">Стандарты!$E$23</definedName>
    <definedName name="pIns_List02_3">Стандарты!$E$29</definedName>
    <definedName name="pIns_List02_4">Стандарты!$E$33</definedName>
    <definedName name="pIns_List02_5">Стандарты!$E$40</definedName>
    <definedName name="pIns_List03">'Ссылки на публикации'!$E$15</definedName>
    <definedName name="PROT_22">P3_PROT_22,P4_PROT_22,P5_PROT_22</definedName>
    <definedName name="QUARTER">TEHSHEET!$F$2:$F$5</definedName>
    <definedName name="REESTR_ORG_RANGE">REESTR_ORG!$A$2:$L$411</definedName>
    <definedName name="REGION">TEHSHEET!$A$2:$A$85</definedName>
    <definedName name="region_name">Титульный!$F$7</definedName>
    <definedName name="RegulatoryPeriod">Титульный!$F$16:$F$17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Sphere">TEHSHEET!$O$3</definedName>
    <definedName name="TSphere_full">TEHSHEET!$O$5</definedName>
    <definedName name="TSphere_trans">TEHSHEET!$O$4</definedName>
    <definedName name="unit_tariff">TEHSHEET!$T$3:$W$3</definedName>
    <definedName name="unit_tariff_double_rate_c">TEHSHEET!$V$3</definedName>
    <definedName name="unit_tariff_double_rate_p">TEHSHEET!$U$3</definedName>
    <definedName name="unit_tariff_single_rate">TEHSHEET!$T$3</definedName>
    <definedName name="unit_tariff_useful_output">TEHSHEET!$W$3</definedName>
    <definedName name="UpdStatus">Инструкция!$AA$1</definedName>
    <definedName name="vdet">Титульный!$F$26</definedName>
    <definedName name="version">Инструкция!$B$3</definedName>
    <definedName name="Website_address_internet">'Ссылки на публикации'!$H$11:$H$15</definedName>
    <definedName name="year_list">TEHSHEET!$C$2:$C$6</definedName>
  </definedNames>
  <calcPr calcId="125725" calcOnSave="0"/>
</workbook>
</file>

<file path=xl/calcChain.xml><?xml version="1.0" encoding="utf-8"?>
<calcChain xmlns="http://schemas.openxmlformats.org/spreadsheetml/2006/main">
  <c r="F26" i="526"/>
  <c r="E20"/>
  <c r="D20"/>
  <c r="D22" s="1"/>
  <c r="E17"/>
  <c r="D17"/>
  <c r="D19" s="1"/>
  <c r="B17" i="513"/>
  <c r="E30" i="526"/>
  <c r="E33"/>
  <c r="D16" i="471"/>
  <c r="D17"/>
  <c r="E23"/>
  <c r="D28"/>
  <c r="D30" s="1"/>
  <c r="E28"/>
  <c r="E35"/>
  <c r="E40"/>
  <c r="U2" i="205"/>
  <c r="E21" i="526" s="1"/>
  <c r="V2" i="205"/>
  <c r="E22" i="526" s="1"/>
  <c r="D8" i="431"/>
  <c r="D6" i="527"/>
  <c r="D11"/>
  <c r="D12"/>
  <c r="D13"/>
  <c r="D14"/>
  <c r="D6" i="526"/>
  <c r="F24"/>
  <c r="D5" i="497"/>
  <c r="E30" i="471"/>
  <c r="B2" i="525"/>
  <c r="B3"/>
  <c r="E19" i="526" l="1"/>
  <c r="E18"/>
  <c r="D21"/>
  <c r="D18"/>
  <c r="E29" i="471"/>
  <c r="D29"/>
  <c r="F4" i="437"/>
</calcChain>
</file>

<file path=xl/sharedStrings.xml><?xml version="1.0" encoding="utf-8"?>
<sst xmlns="http://schemas.openxmlformats.org/spreadsheetml/2006/main" count="6042" uniqueCount="1321">
  <si>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</si>
  <si>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</si>
  <si>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</si>
  <si>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</si>
  <si>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</si>
  <si>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</si>
  <si>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</si>
  <si>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</si>
  <si>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</si>
  <si>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</si>
  <si>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</si>
  <si>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</si>
  <si>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</si>
  <si>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</si>
  <si>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</si>
  <si>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</si>
  <si>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</si>
  <si>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</si>
  <si>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</si>
  <si>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</si>
  <si>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</si>
  <si>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</si>
  <si>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</si>
  <si>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</si>
  <si>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</si>
  <si>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</si>
  <si>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</si>
  <si>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</si>
  <si>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</si>
  <si>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</si>
  <si>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</si>
  <si>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</si>
  <si>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</si>
  <si>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</si>
  <si>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modList01</t>
  </si>
  <si>
    <t>Лог обновления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</si>
  <si>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</si>
  <si>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</si>
  <si>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</si>
  <si>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</si>
  <si>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</si>
  <si>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</si>
  <si>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</si>
  <si>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</si>
  <si>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</si>
  <si>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</si>
  <si>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</si>
  <si>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</si>
  <si>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</si>
  <si>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</si>
  <si>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</si>
  <si>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</si>
  <si>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</si>
  <si>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</si>
  <si>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</si>
  <si>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</si>
  <si>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</si>
  <si>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</si>
  <si>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</si>
  <si>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</si>
  <si>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</si>
  <si>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</si>
  <si>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</si>
  <si>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</si>
  <si>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</si>
  <si>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</si>
  <si>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</si>
  <si>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</si>
  <si>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</si>
  <si>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</si>
  <si>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</si>
  <si>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</si>
  <si>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</si>
  <si>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</si>
  <si>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</si>
  <si>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</si>
  <si>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</si>
  <si>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</si>
  <si>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</si>
  <si>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</si>
  <si>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</si>
  <si>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</si>
  <si>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</si>
  <si>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</si>
  <si>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</si>
  <si>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</si>
  <si>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</si>
  <si>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</si>
  <si>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</si>
  <si>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</si>
  <si>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</si>
  <si>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</si>
  <si>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</si>
  <si>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</si>
  <si>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</si>
  <si>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</si>
  <si>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</si>
  <si>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</si>
  <si>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</si>
  <si>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</si>
  <si>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</si>
  <si>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</si>
  <si>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</si>
  <si>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</si>
  <si>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</si>
  <si>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</si>
  <si>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</si>
  <si>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</si>
  <si>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</si>
  <si>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</si>
  <si>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</si>
  <si>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</si>
  <si>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</si>
  <si>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</si>
  <si>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</si>
  <si>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</si>
  <si>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</si>
  <si>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</si>
  <si>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</si>
  <si>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</si>
  <si>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</si>
  <si>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</si>
  <si>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</si>
  <si>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</si>
  <si>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</si>
  <si>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</si>
  <si>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</si>
  <si>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</si>
  <si>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</si>
  <si>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</si>
  <si>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</si>
  <si>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</si>
  <si>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</si>
  <si>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</si>
  <si>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</si>
  <si>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</si>
  <si>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</si>
  <si>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</si>
  <si>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</si>
  <si>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</si>
  <si>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</si>
  <si>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</si>
  <si>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</si>
  <si>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</si>
  <si>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</si>
  <si>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</si>
  <si>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et_List01</t>
  </si>
  <si>
    <t>modThisWorkbook</t>
  </si>
  <si>
    <t>modfrmCheckUpdates</t>
  </si>
  <si>
    <t>modInfo</t>
  </si>
  <si>
    <t>modComm</t>
  </si>
  <si>
    <t>openinfo@eias.ru</t>
  </si>
  <si>
    <t>Дата размещения информации</t>
  </si>
  <si>
    <t>Содержание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</si>
  <si>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</si>
  <si>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</si>
  <si>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</si>
  <si>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</si>
  <si>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</si>
  <si>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</si>
  <si>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</si>
  <si>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</si>
  <si>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</si>
  <si>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</si>
  <si>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</si>
  <si>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</si>
  <si>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</si>
  <si>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</si>
  <si>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</si>
  <si>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</si>
  <si>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</si>
  <si>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</si>
  <si>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modList03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</si>
  <si>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</si>
  <si>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</si>
  <si>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</si>
  <si>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</si>
  <si>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</si>
  <si>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</si>
  <si>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</si>
  <si>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</si>
  <si>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Муниципальный район</t>
  </si>
  <si>
    <t>ОКТМО</t>
  </si>
  <si>
    <t>Муниципальное образование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</si>
  <si>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</si>
  <si>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</si>
  <si>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</si>
  <si>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</si>
  <si>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</si>
  <si>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</si>
  <si>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</si>
  <si>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</si>
  <si>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</si>
  <si>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</si>
  <si>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</si>
  <si>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</si>
  <si>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</si>
  <si>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</si>
  <si>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</si>
  <si>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Стандарты</t>
  </si>
  <si>
    <t>REESTR_MO</t>
  </si>
  <si>
    <t>modfrmReestrMR</t>
  </si>
  <si>
    <t>МР</t>
  </si>
  <si>
    <t>МО</t>
  </si>
  <si>
    <t>МО_ОКТМО</t>
  </si>
  <si>
    <t>№</t>
  </si>
  <si>
    <t>Добавить МР</t>
  </si>
  <si>
    <t>В качестве примечания Вы можете указать единицу измерения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</si>
  <si>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</si>
  <si>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</si>
  <si>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</si>
  <si>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</si>
  <si>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</si>
  <si>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</si>
  <si>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</si>
  <si>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</si>
  <si>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</si>
  <si>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Квартал
(QUARTER)</t>
  </si>
  <si>
    <t>I квартал</t>
  </si>
  <si>
    <t>II квартал</t>
  </si>
  <si>
    <t>III квартал</t>
  </si>
  <si>
    <t>IV квартал</t>
  </si>
  <si>
    <t>et_union_hor</t>
  </si>
  <si>
    <t>et_union_vert</t>
  </si>
  <si>
    <t>Условный порядковый номер</t>
  </si>
  <si>
    <t>Описание</t>
  </si>
  <si>
    <t>Значение</t>
  </si>
  <si>
    <t>Дифференциация тарифа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</si>
  <si>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</si>
  <si>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</si>
  <si>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</si>
  <si>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</si>
  <si>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</si>
  <si>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</si>
  <si>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</si>
  <si>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</si>
  <si>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</si>
  <si>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</si>
  <si>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</si>
  <si>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</si>
  <si>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</si>
  <si>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Принципы работы с шаблоном</t>
  </si>
  <si>
    <t>либо с возможностью выбора даты из календаря или ручного ввода</t>
  </si>
  <si>
    <t xml:space="preserve"> - с выбором значений до двойному клику,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</si>
  <si>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</si>
  <si>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</si>
  <si>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горячего водоснабжения</t>
  </si>
  <si>
    <t>6.0</t>
  </si>
  <si>
    <t>JKH.OPEN.INFO.QUARTER.GVS</t>
  </si>
  <si>
    <t>ГВС</t>
  </si>
  <si>
    <t>GVS</t>
  </si>
  <si>
    <t>Гкал/час</t>
  </si>
  <si>
    <t>куб.м/час</t>
  </si>
  <si>
    <t>Единица измерения объема оказываемых услуг ГВС
/kind_of_unit_GVS/</t>
  </si>
  <si>
    <t>тыс.куб.м/сутки</t>
  </si>
  <si>
    <t>Указывать разбивку НВВ по полугодиям</t>
  </si>
  <si>
    <t>Период регулирования</t>
  </si>
  <si>
    <t>Начало очередного периода регулирования</t>
  </si>
  <si>
    <t>Окончание очередного периода регулирования</t>
  </si>
  <si>
    <t>Режим налогообложения</t>
  </si>
  <si>
    <t>Организация выполняет/планирует к выполнению инвестиционную программу</t>
  </si>
  <si>
    <t>Тариф</t>
  </si>
  <si>
    <t>Наличие двухставочного тарифа</t>
  </si>
  <si>
    <t>виды групп товаров
/kind_group_rates/</t>
  </si>
  <si>
    <t>Одноставочный</t>
  </si>
  <si>
    <t>Двухставочный</t>
  </si>
  <si>
    <t>Полезный отпуск</t>
  </si>
  <si>
    <t>руб/м3</t>
  </si>
  <si>
    <t>-</t>
  </si>
  <si>
    <t>тыс м3</t>
  </si>
  <si>
    <t>Добавить сведения</t>
  </si>
  <si>
    <t>2.3</t>
  </si>
  <si>
    <t>2.2</t>
  </si>
  <si>
    <t>2.1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</si>
  <si>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</si>
  <si>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1.7</t>
  </si>
  <si>
    <t>1.6</t>
  </si>
  <si>
    <t>1.5</t>
  </si>
  <si>
    <t>1.4</t>
  </si>
  <si>
    <t>1.3</t>
  </si>
  <si>
    <t>1.2</t>
  </si>
  <si>
    <t>1.1</t>
  </si>
  <si>
    <t>Примечание</t>
  </si>
  <si>
    <t>Информация, подлежащая раскрытию</t>
  </si>
  <si>
    <t>По желанию организации информация раскрыта в дополнительных источниках публикации?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</si>
  <si>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</si>
  <si>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</si>
  <si>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</si>
  <si>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</si>
  <si>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</si>
  <si>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Наименование сайта</t>
  </si>
  <si>
    <t>Адрес страницы сайта в сети "Интернет", на которой размещена информация</t>
  </si>
  <si>
    <t>Добавить НВВ</t>
  </si>
  <si>
    <t>единица измерения для листа Стандарты
/unit_tariff/</t>
  </si>
  <si>
    <t>et_List02_1</t>
  </si>
  <si>
    <t>et_List02_2</t>
  </si>
  <si>
    <t>et_List02_3</t>
  </si>
  <si>
    <t>et_List02_4</t>
  </si>
  <si>
    <t>et_List02_5</t>
  </si>
  <si>
    <t>1.8</t>
  </si>
  <si>
    <t>modRegion</t>
  </si>
  <si>
    <t xml:space="preserve">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</si>
  <si>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 xml:space="preserve"> На листе «Титульный» нужно заполнить все ячейки голубого и синего цвета.
 Для создания печатной формы нажмите на иконку принтера на листе «Титульный» (левый верхний угол).</t>
  </si>
  <si>
    <t xml:space="preserve">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</si>
  <si>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 xml:space="preserve">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</si>
  <si>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Внимательно следите за информационными сообщениями на расчетных листах.</t>
  </si>
  <si>
    <t xml:space="preserve"> Все необходимые комментарии по всем формам Вы можете отразить на листе «Комментарии».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</si>
  <si>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</si>
  <si>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Задайте период регулирования, выбрав даты начала и окончания очередного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</si>
  <si>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Признак дифференциации тарифа</t>
  </si>
  <si>
    <t xml:space="preserve"> Гиперссылки на листах вводите, не нарушая цвет ячейки (если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элемент).
</t>
  </si>
  <si>
    <t xml:space="preserve"> - необязательные для заполнения</t>
  </si>
  <si>
    <t>НДС (Отметка об учтенном НДС)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</si>
  <si>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</si>
  <si>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</si>
  <si>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</si>
  <si>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Предложение об установлении тарифов в сфере холодного водоснабжения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</si>
  <si>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 xml:space="preserve"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а также о месте размещения положения о закупках регулируемой организации, информации о планировании конкурсных процедур и результатах их проведения (п. 25 Постановления Правительства Российской Федерации от 17 января 2013 г. N 6 "О стандартах раскрытия информации в сфере водоснабжения и водоотведения")                        
</t>
  </si>
  <si>
    <t>Информация о предложении регулируемой организации об установлении тарифов в сфере горячего водоснабжения на очередной период регулирования (п.26 Постановления Правительства Российской Федерации от 17 января 2013 г. N 6 "О стандартах раскрытия информации в сфере водоснабжения и водоотведения")</t>
  </si>
  <si>
    <t>В случае, если тариф не дифференцируется по системам коммунальной инфраструктуры, перечислите все муниципальные районы, в которых организация осуществляет услуги холодного водоснабжения</t>
  </si>
  <si>
    <t>В случае, если тариф не дифференцируется по системам коммунальной инфраструктуры, перечислите все муниципальные образования, в которых организация осуществляет услуги холодного водоснабжения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</si>
  <si>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</si>
  <si>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тариф на питьевую воду (питьевое водоснабжение)</t>
  </si>
  <si>
    <t>тариф на техническую воду</t>
  </si>
  <si>
    <t>тариф на транспортировку воды</t>
  </si>
  <si>
    <t>тариф на подвоз воды</t>
  </si>
  <si>
    <t>тариф на подключение к централизованной системе холодного водоснабжения</t>
  </si>
  <si>
    <t xml:space="preserve"> тыс руб в месяц/м3/час</t>
  </si>
  <si>
    <t>Информация о предложении регулируемой организации об установлении тарифов в сфере холодного водоснабжения на очередной период регулирования</t>
  </si>
  <si>
    <t>руб/м3/час</t>
  </si>
  <si>
    <t>руб/км</t>
  </si>
  <si>
    <t>Система коммунальной инфраструктуры</t>
  </si>
  <si>
    <t>Режим налогообложения
/kind_of_NDS/</t>
  </si>
  <si>
    <t>НДС для прочих режимов налогообложения
/kind_of_NDS_tariff_etc/</t>
  </si>
  <si>
    <t>НДС для общего режима налогообложения
/kind_of_NDS_tariff/</t>
  </si>
  <si>
    <t>Ссылки на документы</t>
  </si>
  <si>
    <t>Обосновывающие материалы (документы) необходимо загружать с помощью "ЕИАС Мониторинг". Ссылка на инструкцию по загрузке обосновывающих материалов (документов)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</si>
  <si>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Обосновывающие материалы (документы) необходимо загружать с помощью "ЕИАС Мониторинг"</t>
  </si>
  <si>
    <t>метод установления фиксированных тарифов</t>
  </si>
  <si>
    <t>метод установления предельных тарифов</t>
  </si>
  <si>
    <t>В случае, если тариф не дифференцируется по системам холодного водоснабжения, укажите '1'. Введите значение от 1 до 100, чтобы указать очередной условный порядковый номер системы холодного водоснабжения</t>
  </si>
  <si>
    <t>1.9</t>
  </si>
  <si>
    <t>Приложение 2 к приказу ФСТ России от 15 мая 2013 г. N 129, Форма 2.13, Форма 2.14</t>
  </si>
  <si>
    <t>Предлагаемый метод регулирования</t>
  </si>
  <si>
    <t>Расчетная величина тарифов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</si>
  <si>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</si>
  <si>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</si>
  <si>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период, тыс руб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</si>
  <si>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15.05.2013), тыс руб</t>
  </si>
  <si>
    <t>Размер недополученных доходов регулируемой организацией (при их наличии), исчисленный в соответствии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15.05.2013), тыс руб</t>
  </si>
  <si>
    <t>Сведения о правовых актах, регламентирующих правила закупки (положение о закупках) в регулируемой организации</t>
  </si>
  <si>
    <t>Место размещения положения о закупках регулируемой организации</t>
  </si>
  <si>
    <t>Cведения о планировании закупочных процедур и результатах их проведения</t>
  </si>
  <si>
    <t>Копия утвержденной в установленном порядке инвестиционной программы (проекта инвестиционной программы)</t>
  </si>
  <si>
    <t>Проверка доступных обновлений...</t>
  </si>
  <si>
    <t>Информация</t>
  </si>
  <si>
    <t>Версия шаблона 2.1.5 актуальна, обновление не требуется</t>
  </si>
  <si>
    <t>Город Ставрополь</t>
  </si>
  <si>
    <t>07701000</t>
  </si>
  <si>
    <t>Оказание услуг в сфере водоснабжения</t>
  </si>
  <si>
    <t>Кировский муниципальный район</t>
  </si>
  <si>
    <t>07625000</t>
  </si>
  <si>
    <t>Город Новопавловск</t>
  </si>
  <si>
    <t>07625101</t>
  </si>
  <si>
    <t>Новоалександровский муниципальный район</t>
  </si>
  <si>
    <t>07643000</t>
  </si>
  <si>
    <t>Горьковский сельсовет</t>
  </si>
  <si>
    <t>07643402</t>
  </si>
  <si>
    <t>Предгорный муниципальный район</t>
  </si>
  <si>
    <t>07648000</t>
  </si>
  <si>
    <t>Пятигорский сельсовет</t>
  </si>
  <si>
    <t>07648428</t>
  </si>
  <si>
    <t>Курский муниципальный район</t>
  </si>
  <si>
    <t>07633000</t>
  </si>
  <si>
    <t>Галюгаевский сельсовет</t>
  </si>
  <si>
    <t>07633404</t>
  </si>
  <si>
    <t>Петровский муниципальный район</t>
  </si>
  <si>
    <t>07646000</t>
  </si>
  <si>
    <t>Село Благодатное</t>
  </si>
  <si>
    <t>07646402</t>
  </si>
  <si>
    <t>Левокумский муниципальный район</t>
  </si>
  <si>
    <t>07636000</t>
  </si>
  <si>
    <t>Николо-Александровский сельсовет</t>
  </si>
  <si>
    <t>07636413</t>
  </si>
  <si>
    <t>Тельмановский сельсовет</t>
  </si>
  <si>
    <t>07648432</t>
  </si>
  <si>
    <t>Нефтекумский муниципальный район</t>
  </si>
  <si>
    <t>07641000</t>
  </si>
  <si>
    <t>Каясулинский сельсовет</t>
  </si>
  <si>
    <t>07641410</t>
  </si>
  <si>
    <t>Село Гофицкое</t>
  </si>
  <si>
    <t>07646407</t>
  </si>
  <si>
    <t>Село Ачикулак</t>
  </si>
  <si>
    <t>07641402</t>
  </si>
  <si>
    <t>Тукуй-Мектебский сельсовет</t>
  </si>
  <si>
    <t>07641422</t>
  </si>
  <si>
    <t>Станица Расшеватская</t>
  </si>
  <si>
    <t>07643416</t>
  </si>
  <si>
    <t>Красногвардейский муниципальный район</t>
  </si>
  <si>
    <t>07630000</t>
  </si>
  <si>
    <t>Село Дмитриевское</t>
  </si>
  <si>
    <t>07630402</t>
  </si>
  <si>
    <t>Шпаковский муниципальный район</t>
  </si>
  <si>
    <t>07658000</t>
  </si>
  <si>
    <t>Татарский сельсовет</t>
  </si>
  <si>
    <t>07658422</t>
  </si>
  <si>
    <t>Город Лермонтов</t>
  </si>
  <si>
    <t>07718000</t>
  </si>
  <si>
    <t>Советский муниципальный район</t>
  </si>
  <si>
    <t>07650000</t>
  </si>
  <si>
    <t>Город Зеленокумск</t>
  </si>
  <si>
    <t>07650101</t>
  </si>
  <si>
    <t>Село Ладовская Балка</t>
  </si>
  <si>
    <t>07630410</t>
  </si>
  <si>
    <t>Пелагиадский сельсовет</t>
  </si>
  <si>
    <t>07658416</t>
  </si>
  <si>
    <t>Село Горькая Балка</t>
  </si>
  <si>
    <t>07650404</t>
  </si>
  <si>
    <t>Село Отказное</t>
  </si>
  <si>
    <t>07650410</t>
  </si>
  <si>
    <t>Орловский сельсовет</t>
  </si>
  <si>
    <t>07625417</t>
  </si>
  <si>
    <t>Цимлянский сельсовет</t>
  </si>
  <si>
    <t>07658428</t>
  </si>
  <si>
    <t>Георгиевский муниципальный район</t>
  </si>
  <si>
    <t>07615000</t>
  </si>
  <si>
    <t>Урухский сельсовет</t>
  </si>
  <si>
    <t>07615428</t>
  </si>
  <si>
    <t>Кара-Тюбинский сельсовет</t>
  </si>
  <si>
    <t>07641407</t>
  </si>
  <si>
    <t>Нинский сельсовет</t>
  </si>
  <si>
    <t>07650407</t>
  </si>
  <si>
    <t>Новосредненский сельсовет</t>
  </si>
  <si>
    <t>07625416</t>
  </si>
  <si>
    <t>Зункарский сельсовет</t>
  </si>
  <si>
    <t>07641405</t>
  </si>
  <si>
    <t>Дубовский сельсовет</t>
  </si>
  <si>
    <t>07658406</t>
  </si>
  <si>
    <t>Просянский сельсовет</t>
  </si>
  <si>
    <t>07646418</t>
  </si>
  <si>
    <t>Закумский сельсовет</t>
  </si>
  <si>
    <t>07641403</t>
  </si>
  <si>
    <t>Высоцкий сельсовет</t>
  </si>
  <si>
    <t>07646404</t>
  </si>
  <si>
    <t>Темнолесский сельсовет</t>
  </si>
  <si>
    <t>07658425</t>
  </si>
  <si>
    <t>Александровский муниципальный район</t>
  </si>
  <si>
    <t>07602000</t>
  </si>
  <si>
    <t>Калиновский сельсовет</t>
  </si>
  <si>
    <t>07602407</t>
  </si>
  <si>
    <t>Новкус-Артезианский сельсовет</t>
  </si>
  <si>
    <t>07641416</t>
  </si>
  <si>
    <t>Минераловодский муниципальный район</t>
  </si>
  <si>
    <t>07639000</t>
  </si>
  <si>
    <t>Ленинский сельсовет</t>
  </si>
  <si>
    <t>07639407</t>
  </si>
  <si>
    <t>Солдато-Александровский сельсовет</t>
  </si>
  <si>
    <t>07650416</t>
  </si>
  <si>
    <t>Село Сухая Буйвола</t>
  </si>
  <si>
    <t>07646422</t>
  </si>
  <si>
    <t>Дон-Балковский сельсовет</t>
  </si>
  <si>
    <t>07646410</t>
  </si>
  <si>
    <t>Константиновский сельсовет</t>
  </si>
  <si>
    <t>07646413</t>
  </si>
  <si>
    <t>Махмуд-Мектебский сельсовет</t>
  </si>
  <si>
    <t>07641413</t>
  </si>
  <si>
    <t>Озек-Суатский сельсовет</t>
  </si>
  <si>
    <t>07641419</t>
  </si>
  <si>
    <t>Кочубеевский муниципальный район</t>
  </si>
  <si>
    <t>07628000</t>
  </si>
  <si>
    <t>Село Кочубеевское</t>
  </si>
  <si>
    <t>07628422</t>
  </si>
  <si>
    <t>Новоселицкий муниципальный район</t>
  </si>
  <si>
    <t>07644000</t>
  </si>
  <si>
    <t>Поселок Щелкан</t>
  </si>
  <si>
    <t>07644420</t>
  </si>
  <si>
    <t>Верхнерусский сельсовет</t>
  </si>
  <si>
    <t>07658402</t>
  </si>
  <si>
    <t>Город Невинномысск</t>
  </si>
  <si>
    <t>07724000</t>
  </si>
  <si>
    <t>Курский сельсовет</t>
  </si>
  <si>
    <t>07633407</t>
  </si>
  <si>
    <t>Изобильненский муниципальный район</t>
  </si>
  <si>
    <t>07620000</t>
  </si>
  <si>
    <t>Село Тищенское</t>
  </si>
  <si>
    <t>07620422</t>
  </si>
  <si>
    <t>Буденновский муниципальный район</t>
  </si>
  <si>
    <t>07612000</t>
  </si>
  <si>
    <t>07612413</t>
  </si>
  <si>
    <t>Русский сельсовет</t>
  </si>
  <si>
    <t>07633422</t>
  </si>
  <si>
    <t>Краснооктябрьский сельсовет</t>
  </si>
  <si>
    <t>07612409</t>
  </si>
  <si>
    <t>Бургун-Маджарский сельсовет</t>
  </si>
  <si>
    <t>07636402</t>
  </si>
  <si>
    <t>Зольский сельсовет</t>
  </si>
  <si>
    <t>07625404</t>
  </si>
  <si>
    <t>Этокский сельсовет</t>
  </si>
  <si>
    <t>07648434</t>
  </si>
  <si>
    <t>Терский сельсовет</t>
  </si>
  <si>
    <t>07612425</t>
  </si>
  <si>
    <t>Красночервонный сельсовет</t>
  </si>
  <si>
    <t>07643423</t>
  </si>
  <si>
    <t>Восточный сельсовет</t>
  </si>
  <si>
    <t>07650402</t>
  </si>
  <si>
    <t>Станица Стодеревская</t>
  </si>
  <si>
    <t>07633426</t>
  </si>
  <si>
    <t>Правокумский сельсовет</t>
  </si>
  <si>
    <t>07650413</t>
  </si>
  <si>
    <t>Радужский сельсовет</t>
  </si>
  <si>
    <t>07643412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</si>
  <si>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</si>
  <si>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</si>
  <si>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</si>
  <si>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Полтавский сельсовет</t>
  </si>
  <si>
    <t>07633413</t>
  </si>
  <si>
    <t>Александровский сельсовет</t>
  </si>
  <si>
    <t>07602402</t>
  </si>
  <si>
    <t>Круглолесский сельсовет</t>
  </si>
  <si>
    <t>07602410</t>
  </si>
  <si>
    <t>Новокавказский сельсовет</t>
  </si>
  <si>
    <t>07602413</t>
  </si>
  <si>
    <t>Саблинский сельсовет</t>
  </si>
  <si>
    <t>07602416</t>
  </si>
  <si>
    <t>Село Грушевское</t>
  </si>
  <si>
    <t>07602404</t>
  </si>
  <si>
    <t>Село Северное</t>
  </si>
  <si>
    <t>07602419</t>
  </si>
  <si>
    <t>Средненский сельсовет</t>
  </si>
  <si>
    <t>07602422</t>
  </si>
  <si>
    <t>Андроповский муниципальный район</t>
  </si>
  <si>
    <t>07632000</t>
  </si>
  <si>
    <t>Водораздельный сельсовет</t>
  </si>
  <si>
    <t>07632402</t>
  </si>
  <si>
    <t>Казинский сельсовет</t>
  </si>
  <si>
    <t>07632406</t>
  </si>
  <si>
    <t>Красноярский сельсовет</t>
  </si>
  <si>
    <t>07632407</t>
  </si>
  <si>
    <t>Курсавский сельсовет</t>
  </si>
  <si>
    <t>07632410</t>
  </si>
  <si>
    <t>Куршавский сельсовет</t>
  </si>
  <si>
    <t>07632412</t>
  </si>
  <si>
    <t>Новоянкульский сельсовет</t>
  </si>
  <si>
    <t>07632414</t>
  </si>
  <si>
    <t>Село Крымгиреевское</t>
  </si>
  <si>
    <t>07632408</t>
  </si>
  <si>
    <t>Село Султан</t>
  </si>
  <si>
    <t>07632419</t>
  </si>
  <si>
    <t>Солуно-Дмитриевский сельсовет</t>
  </si>
  <si>
    <t>07632416</t>
  </si>
  <si>
    <t>Станица Воровсколесская</t>
  </si>
  <si>
    <t>07632404</t>
  </si>
  <si>
    <t>Янкульский сельсовет</t>
  </si>
  <si>
    <t>07632422</t>
  </si>
  <si>
    <t>Апанасенковский муниципальный район</t>
  </si>
  <si>
    <t>07605000</t>
  </si>
  <si>
    <t>Айгурский сельсовет</t>
  </si>
  <si>
    <t>07605402</t>
  </si>
  <si>
    <t>Дербетовский сельсовет</t>
  </si>
  <si>
    <t>07605416</t>
  </si>
  <si>
    <t>Село Апанасенковское</t>
  </si>
  <si>
    <t>07605404</t>
  </si>
  <si>
    <t>Село Белые Копани</t>
  </si>
  <si>
    <t>07605407</t>
  </si>
  <si>
    <t>Село Воздвиженское</t>
  </si>
  <si>
    <t>07605410</t>
  </si>
  <si>
    <t>Село Вознесеновское</t>
  </si>
  <si>
    <t>07605413</t>
  </si>
  <si>
    <t>Село Дивное</t>
  </si>
  <si>
    <t>07605419</t>
  </si>
  <si>
    <t>Село Киевка</t>
  </si>
  <si>
    <t>07605422</t>
  </si>
  <si>
    <t>Село Малая Джалга</t>
  </si>
  <si>
    <t>07605425</t>
  </si>
  <si>
    <t>Село Манычское</t>
  </si>
  <si>
    <t>07605428</t>
  </si>
  <si>
    <t>Село Рагули</t>
  </si>
  <si>
    <t>07605431</t>
  </si>
  <si>
    <t>Арзгирский муниципальный район</t>
  </si>
  <si>
    <t>07607000</t>
  </si>
  <si>
    <t>Арзгирский сельсовет</t>
  </si>
  <si>
    <t>07607402</t>
  </si>
  <si>
    <t>Новоромановский сельсовет</t>
  </si>
  <si>
    <t>07607404</t>
  </si>
  <si>
    <t>Село Каменная Балка</t>
  </si>
  <si>
    <t>07607403</t>
  </si>
  <si>
    <t>Село Петропавловское</t>
  </si>
  <si>
    <t>07607407</t>
  </si>
  <si>
    <t>Село Родниковское</t>
  </si>
  <si>
    <t>07607410</t>
  </si>
  <si>
    <t>Село Садовое</t>
  </si>
  <si>
    <t>07607413</t>
  </si>
  <si>
    <t>Село Серафимовское</t>
  </si>
  <si>
    <t>07607416</t>
  </si>
  <si>
    <t>Чограйский сельсовет</t>
  </si>
  <si>
    <t>07607422</t>
  </si>
  <si>
    <t>Благодарненский муниципальный район</t>
  </si>
  <si>
    <t>07610000</t>
  </si>
  <si>
    <t>Cело Елизаветинское</t>
  </si>
  <si>
    <t>07610410</t>
  </si>
  <si>
    <t>Александрийский сельсовет</t>
  </si>
  <si>
    <t>07610402</t>
  </si>
  <si>
    <t>Аул Эдельбай</t>
  </si>
  <si>
    <t>07610428</t>
  </si>
  <si>
    <t>Город Благодарный</t>
  </si>
  <si>
    <t>07610101</t>
  </si>
  <si>
    <t>Каменнобалковский сельсовет</t>
  </si>
  <si>
    <t>07610413</t>
  </si>
  <si>
    <t>Красноключевский сельсовет</t>
  </si>
  <si>
    <t>07610416</t>
  </si>
  <si>
    <t>Село Алексеевское</t>
  </si>
  <si>
    <t>07610404</t>
  </si>
  <si>
    <t>Село Бурлацкое</t>
  </si>
  <si>
    <t>07610407</t>
  </si>
  <si>
    <t>Село Мирное</t>
  </si>
  <si>
    <t>07610417</t>
  </si>
  <si>
    <t>Село Сотниковское</t>
  </si>
  <si>
    <t>07610419</t>
  </si>
  <si>
    <t>Село Спасское</t>
  </si>
  <si>
    <t>07610422</t>
  </si>
  <si>
    <t>Село Шишкино</t>
  </si>
  <si>
    <t>07610427</t>
  </si>
  <si>
    <t>Ставропольский сельсовет</t>
  </si>
  <si>
    <t>07610425</t>
  </si>
  <si>
    <t>Хутор Большевик</t>
  </si>
  <si>
    <t>07610406</t>
  </si>
  <si>
    <t>Архиповский сельсовет</t>
  </si>
  <si>
    <t>07612404</t>
  </si>
  <si>
    <t>Искровский сельсовет</t>
  </si>
  <si>
    <t>07612407</t>
  </si>
  <si>
    <t>Новожизненский сельсовет</t>
  </si>
  <si>
    <t>07612410</t>
  </si>
  <si>
    <t>Покойненский сельсовет</t>
  </si>
  <si>
    <t>07612416</t>
  </si>
  <si>
    <t>Преображенский сельсовет</t>
  </si>
  <si>
    <t>07612420</t>
  </si>
  <si>
    <t>Село Архангельское</t>
  </si>
  <si>
    <t>07612402</t>
  </si>
  <si>
    <t>Село Прасковея</t>
  </si>
  <si>
    <t>07612419</t>
  </si>
  <si>
    <t>Село Толстово-Васюковское</t>
  </si>
  <si>
    <t>07612427</t>
  </si>
  <si>
    <t>Стародубский сельсовет</t>
  </si>
  <si>
    <t>07612422</t>
  </si>
  <si>
    <t>Томузловский сельсовет</t>
  </si>
  <si>
    <t>07612429</t>
  </si>
  <si>
    <t>ГО Ставропольского края</t>
  </si>
  <si>
    <t>07700000</t>
  </si>
  <si>
    <t>07615402</t>
  </si>
  <si>
    <t>Балковский сельсовет</t>
  </si>
  <si>
    <t>07615403</t>
  </si>
  <si>
    <t>Крутоярский сельсовет</t>
  </si>
  <si>
    <t>07615408</t>
  </si>
  <si>
    <t>Незлобненский сельсовет</t>
  </si>
  <si>
    <t>07615413</t>
  </si>
  <si>
    <t>Поселок Новый</t>
  </si>
  <si>
    <t>07615415</t>
  </si>
  <si>
    <t>Село Краснокумское</t>
  </si>
  <si>
    <t>07615406</t>
  </si>
  <si>
    <t>Село Новозаведенное</t>
  </si>
  <si>
    <t>07615416</t>
  </si>
  <si>
    <t>Село Обильное</t>
  </si>
  <si>
    <t>07615419</t>
  </si>
  <si>
    <t>Станица Георгиевская</t>
  </si>
  <si>
    <t>07615404</t>
  </si>
  <si>
    <t>Станица Лысогорская</t>
  </si>
  <si>
    <t>07615410</t>
  </si>
  <si>
    <t>Станица Подгорная</t>
  </si>
  <si>
    <t>07615422</t>
  </si>
  <si>
    <t>Ульяновский сельсовет</t>
  </si>
  <si>
    <t>07615425</t>
  </si>
  <si>
    <t>Шаумяновский сельсовет</t>
  </si>
  <si>
    <t>07615431</t>
  </si>
  <si>
    <t>Город Буденновск</t>
  </si>
  <si>
    <t>07702000</t>
  </si>
  <si>
    <t>Город Георгиевск</t>
  </si>
  <si>
    <t>07707000</t>
  </si>
  <si>
    <t>Город-курорт Ессентуки</t>
  </si>
  <si>
    <t>07710000</t>
  </si>
  <si>
    <t>Город-курорт Железноводск</t>
  </si>
  <si>
    <t>07712000</t>
  </si>
  <si>
    <t>Город-курорт Кисловодск</t>
  </si>
  <si>
    <t>07715000</t>
  </si>
  <si>
    <t>Город-курорт Пятигорск</t>
  </si>
  <si>
    <t>07727000</t>
  </si>
  <si>
    <t>Грачевский муниципальный район</t>
  </si>
  <si>
    <t>07617000</t>
  </si>
  <si>
    <t>Грачевский сельсовет</t>
  </si>
  <si>
    <t>07617404</t>
  </si>
  <si>
    <t>Красный сельсовет</t>
  </si>
  <si>
    <t>07617407</t>
  </si>
  <si>
    <t>Кугультинский сельсовет</t>
  </si>
  <si>
    <t>07617410</t>
  </si>
  <si>
    <t>Село Бешпагир</t>
  </si>
  <si>
    <t>07617401</t>
  </si>
  <si>
    <t>Село Тугулук</t>
  </si>
  <si>
    <t>07617422</t>
  </si>
  <si>
    <t>Сергиевский сельсовет</t>
  </si>
  <si>
    <t>07617413</t>
  </si>
  <si>
    <t>Спицевский сельсовет</t>
  </si>
  <si>
    <t>07617416</t>
  </si>
  <si>
    <t>Старомарьевский сельсовет</t>
  </si>
  <si>
    <t>07617419</t>
  </si>
  <si>
    <t>Город Изобильный</t>
  </si>
  <si>
    <t>07620101</t>
  </si>
  <si>
    <t>Каменнобродский сельсовет</t>
  </si>
  <si>
    <t>07620404</t>
  </si>
  <si>
    <t>Московский сельсовет</t>
  </si>
  <si>
    <t>07620407</t>
  </si>
  <si>
    <t>Новоизобильненский сельсовет</t>
  </si>
  <si>
    <t>07620409</t>
  </si>
  <si>
    <t>Передовой сельсовет</t>
  </si>
  <si>
    <t>07620412</t>
  </si>
  <si>
    <t>Подлужненский сельсовет</t>
  </si>
  <si>
    <t>07620413</t>
  </si>
  <si>
    <t>Поселок Рыздвяный</t>
  </si>
  <si>
    <t>07620153</t>
  </si>
  <si>
    <t>Поселок Солнечнодольск</t>
  </si>
  <si>
    <t>07620155</t>
  </si>
  <si>
    <t>Рождественский сельсовет</t>
  </si>
  <si>
    <t>07620416</t>
  </si>
  <si>
    <t>Село Птичье</t>
  </si>
  <si>
    <t>07620414</t>
  </si>
  <si>
    <t>Станица Баклановская</t>
  </si>
  <si>
    <t>07620402</t>
  </si>
  <si>
    <t>Станица Новотроицкая</t>
  </si>
  <si>
    <t>07620410</t>
  </si>
  <si>
    <t>Староизобильненский сельсовет</t>
  </si>
  <si>
    <t>07620419</t>
  </si>
  <si>
    <t>Хутор Спорный</t>
  </si>
  <si>
    <t>07620418</t>
  </si>
  <si>
    <t>Ипатовский муниципальный район</t>
  </si>
  <si>
    <t>07622000</t>
  </si>
  <si>
    <t>Большевистский сельсовет</t>
  </si>
  <si>
    <t>07622402</t>
  </si>
  <si>
    <t>Винодельненский сельсовет</t>
  </si>
  <si>
    <t>07622410</t>
  </si>
  <si>
    <t>Город Ипатово</t>
  </si>
  <si>
    <t>07622101</t>
  </si>
  <si>
    <t>Добровольно-Васильевский сельсовет</t>
  </si>
  <si>
    <t>07622413</t>
  </si>
  <si>
    <t>Золотаревский сельсовет</t>
  </si>
  <si>
    <t>07622416</t>
  </si>
  <si>
    <t>Кевсалинский сельсовет</t>
  </si>
  <si>
    <t>07622422</t>
  </si>
  <si>
    <t>Красочный сельсовет</t>
  </si>
  <si>
    <t>07622425</t>
  </si>
  <si>
    <t>Леснодачненский сельсовет</t>
  </si>
  <si>
    <t>07622427</t>
  </si>
  <si>
    <t>Лиманский сельсовет</t>
  </si>
  <si>
    <t>07622428</t>
  </si>
  <si>
    <t>Мало-Барханчакский сельсовет</t>
  </si>
  <si>
    <t>07622429</t>
  </si>
  <si>
    <t>Октябрьский сельсовет</t>
  </si>
  <si>
    <t>07622431</t>
  </si>
  <si>
    <t>Первомайский сельсовет</t>
  </si>
  <si>
    <t>07622434</t>
  </si>
  <si>
    <t>Село Большая Джалга</t>
  </si>
  <si>
    <t>07622404</t>
  </si>
  <si>
    <t>Село Бурукшун</t>
  </si>
  <si>
    <t>07622407</t>
  </si>
  <si>
    <t>Советскорунный сельсовет</t>
  </si>
  <si>
    <t>07622437</t>
  </si>
  <si>
    <t>Тахтинский сельсовет</t>
  </si>
  <si>
    <t>07622440</t>
  </si>
  <si>
    <t>Горнозаводской сельсовет</t>
  </si>
  <si>
    <t>07625402</t>
  </si>
  <si>
    <t>Комсомольский сельсовет</t>
  </si>
  <si>
    <t>07625407</t>
  </si>
  <si>
    <t>Посёлок Фазанный</t>
  </si>
  <si>
    <t>07625428</t>
  </si>
  <si>
    <t>Советский сельсовет</t>
  </si>
  <si>
    <t>07625419</t>
  </si>
  <si>
    <t>Станица Марьинская</t>
  </si>
  <si>
    <t>07625410</t>
  </si>
  <si>
    <t>Старопавловский сельсовет</t>
  </si>
  <si>
    <t>07625422</t>
  </si>
  <si>
    <t>Балахоновский сельсовет</t>
  </si>
  <si>
    <t>07628402</t>
  </si>
  <si>
    <t>Барсуковский сельсовет</t>
  </si>
  <si>
    <t>07628404</t>
  </si>
  <si>
    <t>Васильевский сельсовет</t>
  </si>
  <si>
    <t>07628440</t>
  </si>
  <si>
    <t>Вревский сельсовет</t>
  </si>
  <si>
    <t>07628407</t>
  </si>
  <si>
    <t>Георгиевский сельсовет</t>
  </si>
  <si>
    <t>07628408</t>
  </si>
  <si>
    <t>Заветненский сельсовет</t>
  </si>
  <si>
    <t>07628413</t>
  </si>
  <si>
    <t>Ивановский сельсовет</t>
  </si>
  <si>
    <t>07628416</t>
  </si>
  <si>
    <t>Казьминский сельсовет</t>
  </si>
  <si>
    <t>07628419</t>
  </si>
  <si>
    <t>Мищенский сельсовет</t>
  </si>
  <si>
    <t>07628423</t>
  </si>
  <si>
    <t>Надзорненский сельсовет</t>
  </si>
  <si>
    <t>07628424</t>
  </si>
  <si>
    <t>Новодеревенский сельсовет</t>
  </si>
  <si>
    <t>07628425</t>
  </si>
  <si>
    <t>Станица Беломечетская</t>
  </si>
  <si>
    <t>07628406</t>
  </si>
  <si>
    <t>Стародворцовский сельсовет</t>
  </si>
  <si>
    <t>07628430</t>
  </si>
  <si>
    <t>Усть-Невинский сельсовет</t>
  </si>
  <si>
    <t>07628435</t>
  </si>
  <si>
    <t>Коммунаровский сельсовет</t>
  </si>
  <si>
    <t>07630404</t>
  </si>
  <si>
    <t>Медвеженский сельсовет</t>
  </si>
  <si>
    <t>07630413</t>
  </si>
  <si>
    <t>Привольненский сельсовет</t>
  </si>
  <si>
    <t>07630425</t>
  </si>
  <si>
    <t>Родыковский сельсовет</t>
  </si>
  <si>
    <t>07630428</t>
  </si>
  <si>
    <t>Село Красногвардейское</t>
  </si>
  <si>
    <t>07630407</t>
  </si>
  <si>
    <t>Село Новомихайловское</t>
  </si>
  <si>
    <t>07630416</t>
  </si>
  <si>
    <t>Село Покровское</t>
  </si>
  <si>
    <t>07630419</t>
  </si>
  <si>
    <t>Село Преградное</t>
  </si>
  <si>
    <t>07630422</t>
  </si>
  <si>
    <t>Штурмовский сельсовет</t>
  </si>
  <si>
    <t>07630443</t>
  </si>
  <si>
    <t>Балтийский сельсовет</t>
  </si>
  <si>
    <t>07633402</t>
  </si>
  <si>
    <t>Кановский сельсовет</t>
  </si>
  <si>
    <t>07633406</t>
  </si>
  <si>
    <t>Мирненский сельсовет</t>
  </si>
  <si>
    <t>07633410</t>
  </si>
  <si>
    <t>Ростовановский сельсовет</t>
  </si>
  <si>
    <t>07633416</t>
  </si>
  <si>
    <t>Рощинский сельсовет</t>
  </si>
  <si>
    <t>07633419</t>
  </si>
  <si>
    <t>Село Эдиссия</t>
  </si>
  <si>
    <t>07633428</t>
  </si>
  <si>
    <t>Серноводский сельсовет</t>
  </si>
  <si>
    <t>07633425</t>
  </si>
  <si>
    <t>Величаевский сельсовет</t>
  </si>
  <si>
    <t>07636404</t>
  </si>
  <si>
    <t>Владимировский сельсовет</t>
  </si>
  <si>
    <t>07636407</t>
  </si>
  <si>
    <t>Заринский сельсовет</t>
  </si>
  <si>
    <t>07636409</t>
  </si>
  <si>
    <t>Поселок Новокумский</t>
  </si>
  <si>
    <t>07636414</t>
  </si>
  <si>
    <t>Село Левокумское</t>
  </si>
  <si>
    <t>07636410</t>
  </si>
  <si>
    <t>Село Правокумское</t>
  </si>
  <si>
    <t>07636416</t>
  </si>
  <si>
    <t>Село Приозерское</t>
  </si>
  <si>
    <t>07636417</t>
  </si>
  <si>
    <t>Село Урожайное</t>
  </si>
  <si>
    <t>07636422</t>
  </si>
  <si>
    <t>Турксадский сельсовет</t>
  </si>
  <si>
    <t>07636419</t>
  </si>
  <si>
    <t>Город Минеральные Воды</t>
  </si>
  <si>
    <t>07639101</t>
  </si>
  <si>
    <t>Гражданский сельсовет</t>
  </si>
  <si>
    <t>07639402</t>
  </si>
  <si>
    <t>Левокумский сельсовет</t>
  </si>
  <si>
    <t>07639421</t>
  </si>
  <si>
    <t>Марьино-Колодцевский сельсовет</t>
  </si>
  <si>
    <t>07639410</t>
  </si>
  <si>
    <t>Нижнеалександровский сельсовет</t>
  </si>
  <si>
    <t>07639416</t>
  </si>
  <si>
    <t>07639418</t>
  </si>
  <si>
    <t>Перевальненский сельсовет</t>
  </si>
  <si>
    <t>07639420</t>
  </si>
  <si>
    <t>Побегайловский сельсовет</t>
  </si>
  <si>
    <t>07639419</t>
  </si>
  <si>
    <t>Поселок Анджиевский</t>
  </si>
  <si>
    <t>07639152</t>
  </si>
  <si>
    <t>Прикумский сельсовет</t>
  </si>
  <si>
    <t>07639422</t>
  </si>
  <si>
    <t>Розовский сельсовет</t>
  </si>
  <si>
    <t>07639425</t>
  </si>
  <si>
    <t>Село Греческое</t>
  </si>
  <si>
    <t>07639404</t>
  </si>
  <si>
    <t>Село Нагутское</t>
  </si>
  <si>
    <t>07639413</t>
  </si>
  <si>
    <t>07639430</t>
  </si>
  <si>
    <t>Город Нефтекумск</t>
  </si>
  <si>
    <t>07641101</t>
  </si>
  <si>
    <t>Зимнеставочный сельсовет</t>
  </si>
  <si>
    <t>07641404</t>
  </si>
  <si>
    <t>Поселок Затеречный</t>
  </si>
  <si>
    <t>07641153</t>
  </si>
  <si>
    <t>Город Новоалександровск</t>
  </si>
  <si>
    <t>07643101</t>
  </si>
  <si>
    <t>Григорополисский сельсовет</t>
  </si>
  <si>
    <t>07643404</t>
  </si>
  <si>
    <t>Краснозоринский сельсовет</t>
  </si>
  <si>
    <t>07643407</t>
  </si>
  <si>
    <t>Присадовый сельсовет</t>
  </si>
  <si>
    <t>07643410</t>
  </si>
  <si>
    <t>Раздольненский сельсовет</t>
  </si>
  <si>
    <t>07643413</t>
  </si>
  <si>
    <t>Светлинский сельсовет</t>
  </si>
  <si>
    <t>07643417</t>
  </si>
  <si>
    <t>Станица Кармалиновская</t>
  </si>
  <si>
    <t>07643406</t>
  </si>
  <si>
    <t>Темижбекский сельсовет</t>
  </si>
  <si>
    <t>07643419</t>
  </si>
  <si>
    <t>Журавский сельсовет</t>
  </si>
  <si>
    <t>07644404</t>
  </si>
  <si>
    <t>Новомаякский сельсовет</t>
  </si>
  <si>
    <t>07644409</t>
  </si>
  <si>
    <t>Село Долиновка</t>
  </si>
  <si>
    <t>07644402</t>
  </si>
  <si>
    <t>Село Китаевское</t>
  </si>
  <si>
    <t>07644407</t>
  </si>
  <si>
    <t>Село Новоселицкое</t>
  </si>
  <si>
    <t>07644410</t>
  </si>
  <si>
    <t>Село Падинское</t>
  </si>
  <si>
    <t>07644412</t>
  </si>
  <si>
    <t>Село Чернолесское</t>
  </si>
  <si>
    <t>07644413</t>
  </si>
  <si>
    <t>Город Светлоград</t>
  </si>
  <si>
    <t>07646101</t>
  </si>
  <si>
    <t>Прикалаусский сельсовет</t>
  </si>
  <si>
    <t>07646417</t>
  </si>
  <si>
    <t>Рогато-Балковский сельсовет</t>
  </si>
  <si>
    <t>07646419</t>
  </si>
  <si>
    <t>Село Николина Балка</t>
  </si>
  <si>
    <t>07646416</t>
  </si>
  <si>
    <t>Село Шведино</t>
  </si>
  <si>
    <t>07646428</t>
  </si>
  <si>
    <t>Шангалинский сельсовет</t>
  </si>
  <si>
    <t>07646425</t>
  </si>
  <si>
    <t>Винсадский сельсовет</t>
  </si>
  <si>
    <t>07648410</t>
  </si>
  <si>
    <t>Ессентукский сельсовет</t>
  </si>
  <si>
    <t>07648413</t>
  </si>
  <si>
    <t>Нежинский сельсовет</t>
  </si>
  <si>
    <t>07648416</t>
  </si>
  <si>
    <t>Новоблагодарненский сельсовет</t>
  </si>
  <si>
    <t>07648422</t>
  </si>
  <si>
    <t>Подкумский сельсовет</t>
  </si>
  <si>
    <t>07648424</t>
  </si>
  <si>
    <t>Поселок Мирный</t>
  </si>
  <si>
    <t>07648415</t>
  </si>
  <si>
    <t>Пригородный сельсовет</t>
  </si>
  <si>
    <t>07648425</t>
  </si>
  <si>
    <t>Станица Бекешевская</t>
  </si>
  <si>
    <t>07648402</t>
  </si>
  <si>
    <t>Станица Боргустанская</t>
  </si>
  <si>
    <t>07648407</t>
  </si>
  <si>
    <t>Суворовский сельсовет</t>
  </si>
  <si>
    <t>07648431</t>
  </si>
  <si>
    <t>Юцкий сельсовет</t>
  </si>
  <si>
    <t>07648437</t>
  </si>
  <si>
    <t>Яснополянский сельсовет</t>
  </si>
  <si>
    <t>07648440</t>
  </si>
  <si>
    <t>Степновский муниципальный район</t>
  </si>
  <si>
    <t>07652000</t>
  </si>
  <si>
    <t>Богдановский сельсовет</t>
  </si>
  <si>
    <t>07652402</t>
  </si>
  <si>
    <t>Варениковский сельсовет</t>
  </si>
  <si>
    <t>07652404</t>
  </si>
  <si>
    <t>Верхнестепновский сельсовет</t>
  </si>
  <si>
    <t>07652407</t>
  </si>
  <si>
    <t>Иргаклинский сельсовет</t>
  </si>
  <si>
    <t>07652410</t>
  </si>
  <si>
    <t>Ольгинский сельсовет</t>
  </si>
  <si>
    <t>07652415</t>
  </si>
  <si>
    <t>Село Соломенское</t>
  </si>
  <si>
    <t>07652420</t>
  </si>
  <si>
    <t>Степновский сельсовет</t>
  </si>
  <si>
    <t>07652426</t>
  </si>
  <si>
    <t>Труновский муниципальный район</t>
  </si>
  <si>
    <t>07654000</t>
  </si>
  <si>
    <t>Безопасненский сельсовет</t>
  </si>
  <si>
    <t>07654402</t>
  </si>
  <si>
    <t>Донской сельсовет</t>
  </si>
  <si>
    <t>07654404</t>
  </si>
  <si>
    <t>Кировский сельсовет</t>
  </si>
  <si>
    <t>07654407</t>
  </si>
  <si>
    <t>Село Новая Кугульта</t>
  </si>
  <si>
    <t>07654410</t>
  </si>
  <si>
    <t>Село Подлесное</t>
  </si>
  <si>
    <t>07654413</t>
  </si>
  <si>
    <t>Труновский сельсовет</t>
  </si>
  <si>
    <t>07654416</t>
  </si>
  <si>
    <t>Туркменский муниципальный район</t>
  </si>
  <si>
    <t>07656000</t>
  </si>
  <si>
    <t>07656401</t>
  </si>
  <si>
    <t>Кендже-Кулакский сельсовет</t>
  </si>
  <si>
    <t>07656407</t>
  </si>
  <si>
    <t>Красноманычский сельсовет</t>
  </si>
  <si>
    <t>07656410</t>
  </si>
  <si>
    <t>Куликово-Копанский сельсовет</t>
  </si>
  <si>
    <t>07656413</t>
  </si>
  <si>
    <t>Кучерлинский сельсовет</t>
  </si>
  <si>
    <t>07656416</t>
  </si>
  <si>
    <t>Летнеставочный сельсовет</t>
  </si>
  <si>
    <t>07656419</t>
  </si>
  <si>
    <t>Новокучерлинский сельсовет</t>
  </si>
  <si>
    <t>07656424</t>
  </si>
  <si>
    <t>Овощинский сельсовет</t>
  </si>
  <si>
    <t>07656426</t>
  </si>
  <si>
    <t>Село Казгулак</t>
  </si>
  <si>
    <t>07656402</t>
  </si>
  <si>
    <t>Село Камбулат</t>
  </si>
  <si>
    <t>07656404</t>
  </si>
  <si>
    <t>Село Малые Ягуры</t>
  </si>
  <si>
    <t>07656422</t>
  </si>
  <si>
    <t>Город Михайловск</t>
  </si>
  <si>
    <t>07658101</t>
  </si>
  <si>
    <t>Деминский сельсовет</t>
  </si>
  <si>
    <t>07658404</t>
  </si>
  <si>
    <t>07658408</t>
  </si>
  <si>
    <t>Надеждинский сельсовет</t>
  </si>
  <si>
    <t>07658410</t>
  </si>
  <si>
    <t>Сенгилеевский сельсовет</t>
  </si>
  <si>
    <t>07658419</t>
  </si>
  <si>
    <t>Станица Новомарьевская</t>
  </si>
  <si>
    <t>07658413</t>
  </si>
  <si>
    <t>О</t>
  </si>
  <si>
    <t>1.2.1</t>
  </si>
  <si>
    <t>1.3.1</t>
  </si>
  <si>
    <t>1.6.1</t>
  </si>
  <si>
    <t>1.7.1</t>
  </si>
  <si>
    <t>357200, г. Минеральные Воды, ул. Октябрьская,3</t>
  </si>
  <si>
    <t>Кузьменко Алексей Иванович</t>
  </si>
  <si>
    <t>Начальник Минераловодского территориального участка</t>
  </si>
  <si>
    <t>Лепшакова Мархаба Хамидовна</t>
  </si>
  <si>
    <t>8 (87922) 47-8-67</t>
  </si>
  <si>
    <t>Ведущий экономист</t>
  </si>
  <si>
    <t>8 (87922) 47-6-82</t>
  </si>
  <si>
    <t>Распоряжение ОАО "РЖД" №2237р от 21.10.2013 г.,  Регламент к распоряжению №2237р от 21.10.2013 г.</t>
  </si>
  <si>
    <t>https://tariff.eias.ru/disclo/get_file?p_guid=b1ecff60-f952-4413-af6d-f49bd77d4d0a</t>
  </si>
  <si>
    <t>https://tariff.eias.ru/disclo/get_file?p_guid=47272643-28ff-45d2-b44d-7f689073d571</t>
  </si>
  <si>
    <t>31.12.2018</t>
  </si>
  <si>
    <t>1.2.2</t>
  </si>
  <si>
    <t>1.3.2</t>
  </si>
  <si>
    <t>1.6.2</t>
  </si>
  <si>
    <t>1.7.2</t>
  </si>
  <si>
    <t>с 01.01.2017 по 31.12.2017</t>
  </si>
  <si>
    <t>с 01.01.2018 по 31.12.2018</t>
  </si>
  <si>
    <t>http://rzd.ru/</t>
  </si>
  <si>
    <t>http://skdtv.ru/</t>
  </si>
  <si>
    <t>Не указано значение!</t>
  </si>
  <si>
    <t>Предупреждение</t>
  </si>
  <si>
    <t>Нет доступных обновлений для шаблона с кодом JKH.OPEN.INFO.REQUEST.HVS!</t>
  </si>
  <si>
    <t>01.01.2017</t>
  </si>
  <si>
    <t>127078 г.Москва  ул. Каланчевская,15а</t>
  </si>
  <si>
    <t>Кравцова Виктория Анатольевна</t>
  </si>
  <si>
    <t>kravcova26@rambler.ru</t>
  </si>
  <si>
    <t>27.05.2016</t>
  </si>
  <si>
    <t>Стандарты!G25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</si>
  <si>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</si>
  <si>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</si>
  <si>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</si>
  <si>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</si>
  <si>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</si>
  <si>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</si>
  <si>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</si>
  <si>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</si>
  <si>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</si>
  <si>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</si>
  <si>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26371332</t>
  </si>
  <si>
    <t>ГУП СК "Ставрополькрайводоканал"</t>
  </si>
  <si>
    <t>2635040105</t>
  </si>
  <si>
    <t>263401001</t>
  </si>
  <si>
    <t>30356084</t>
  </si>
  <si>
    <t>Обособленное подразделение "Ставропольское" АО "ГУ ЖКХ"</t>
  </si>
  <si>
    <t>5116000922</t>
  </si>
  <si>
    <t>263445001</t>
  </si>
  <si>
    <t>26559950</t>
  </si>
  <si>
    <t>МУП "Родники"</t>
  </si>
  <si>
    <t>2601008544</t>
  </si>
  <si>
    <t>260101001</t>
  </si>
  <si>
    <t>27134039</t>
  </si>
  <si>
    <t>АО "Славянка" (филиал "Ставропольский")</t>
  </si>
  <si>
    <t>7702707386</t>
  </si>
  <si>
    <t>263143001</t>
  </si>
  <si>
    <t>Транспортировка воды</t>
  </si>
  <si>
    <t>28046959</t>
  </si>
  <si>
    <t>ООО "ЛУКОЙЛ-ЭНЕРГОСЕТИ"</t>
  </si>
  <si>
    <t>5260230051</t>
  </si>
  <si>
    <t>770901001</t>
  </si>
  <si>
    <t>07612101</t>
  </si>
  <si>
    <t>26645437</t>
  </si>
  <si>
    <t>АО "Ставропольнефтегеофизика"</t>
  </si>
  <si>
    <t>2634011976</t>
  </si>
  <si>
    <t>26816056</t>
  </si>
  <si>
    <t>26371503</t>
  </si>
  <si>
    <t>ООО "Краснооктябрьское ЖКХ"</t>
  </si>
  <si>
    <t>2624030024</t>
  </si>
  <si>
    <t>262401001</t>
  </si>
  <si>
    <t>26371504</t>
  </si>
  <si>
    <t>ООО "ЖКХ Орловка"</t>
  </si>
  <si>
    <t>2624030031</t>
  </si>
  <si>
    <t>27338735</t>
  </si>
  <si>
    <t>ООО "колхоз Терский"</t>
  </si>
  <si>
    <t>2624032550</t>
  </si>
  <si>
    <t>26371507</t>
  </si>
  <si>
    <t>МУП "Горводоканал" города Лермонтова</t>
  </si>
  <si>
    <t>2629005818</t>
  </si>
  <si>
    <t>262901001</t>
  </si>
  <si>
    <t>26419409</t>
  </si>
  <si>
    <t>АО "Невинномысский Азот"</t>
  </si>
  <si>
    <t>2631015563</t>
  </si>
  <si>
    <t>263101001</t>
  </si>
  <si>
    <t>26379464</t>
  </si>
  <si>
    <t>ОАО "Водоканал" г. Невинномысск</t>
  </si>
  <si>
    <t>2631054308</t>
  </si>
  <si>
    <t>28870392</t>
  </si>
  <si>
    <t>ООО "НКК"</t>
  </si>
  <si>
    <t>2631804818</t>
  </si>
  <si>
    <t>26416944</t>
  </si>
  <si>
    <t>Филиал "Невинномысская ГРЭС"  ПАО "Энел Россия"</t>
  </si>
  <si>
    <t>6671156423</t>
  </si>
  <si>
    <t>263102001</t>
  </si>
  <si>
    <t>26653521</t>
  </si>
  <si>
    <t>АО "Монокристалл"</t>
  </si>
  <si>
    <t>2635116509</t>
  </si>
  <si>
    <t>263550001</t>
  </si>
  <si>
    <t>27741540</t>
  </si>
  <si>
    <t>ГБУ СК «Управление по строительству и эксплуатации сооружений природоохранного назначения»</t>
  </si>
  <si>
    <t>2636802148</t>
  </si>
  <si>
    <t>263601001</t>
  </si>
  <si>
    <t>26379466</t>
  </si>
  <si>
    <t>МУП "ВОДОКАНАЛ"</t>
  </si>
  <si>
    <t>2633001291</t>
  </si>
  <si>
    <t>263501001</t>
  </si>
  <si>
    <t>28855808</t>
  </si>
  <si>
    <t>ООО КФХ "Орбита"</t>
  </si>
  <si>
    <t>2618014190</t>
  </si>
  <si>
    <t>261801001</t>
  </si>
  <si>
    <t>28942344</t>
  </si>
  <si>
    <t>МУП ЖКХ "Подлужное"</t>
  </si>
  <si>
    <t>2607801661</t>
  </si>
  <si>
    <t>260701001</t>
  </si>
  <si>
    <t>27164074</t>
  </si>
  <si>
    <t>ОАО "Тищенское"</t>
  </si>
  <si>
    <t>2607017136</t>
  </si>
  <si>
    <t>26355176</t>
  </si>
  <si>
    <t>ГУП СК ЖКХ Кировского района</t>
  </si>
  <si>
    <t>2609014934</t>
  </si>
  <si>
    <t>260901001</t>
  </si>
  <si>
    <t>26414003</t>
  </si>
  <si>
    <t>ООО "Нептун"</t>
  </si>
  <si>
    <t>2609021280</t>
  </si>
  <si>
    <t>26371468</t>
  </si>
  <si>
    <t>МУП "Новосредненского сельсовета "Надежда"</t>
  </si>
  <si>
    <t>2609022928</t>
  </si>
  <si>
    <t>26371470</t>
  </si>
  <si>
    <t>МУП "Коммунальщик"</t>
  </si>
  <si>
    <t>2609022692</t>
  </si>
  <si>
    <t>26322297</t>
  </si>
  <si>
    <t>Северо-Кавказский филиал ООО "Газпром энерго"</t>
  </si>
  <si>
    <t>7736186950</t>
  </si>
  <si>
    <t>263602001</t>
  </si>
  <si>
    <t>26371471</t>
  </si>
  <si>
    <t>МУП "Водоканал" села Дмитриевского</t>
  </si>
  <si>
    <t>2611007620</t>
  </si>
  <si>
    <t>261101001</t>
  </si>
  <si>
    <t>28450562</t>
  </si>
  <si>
    <t>МУП "Комбытсервис"</t>
  </si>
  <si>
    <t>2611007282</t>
  </si>
  <si>
    <t>26414239</t>
  </si>
  <si>
    <t>Колхоз имени Ленина</t>
  </si>
  <si>
    <t>2612000297</t>
  </si>
  <si>
    <t>261201001</t>
  </si>
  <si>
    <t>26414083</t>
  </si>
  <si>
    <t>ОАО "Нептун"</t>
  </si>
  <si>
    <t>2612000184</t>
  </si>
  <si>
    <t>28033347</t>
  </si>
  <si>
    <t>ФКУ ИК-6 УФСИН России по Ставропольскому краю</t>
  </si>
  <si>
    <t>2612000434</t>
  </si>
  <si>
    <t>26414057</t>
  </si>
  <si>
    <t>ООО "ИРМАГ"</t>
  </si>
  <si>
    <t>2612018858</t>
  </si>
  <si>
    <t>26414049</t>
  </si>
  <si>
    <t>ООО "СП "Содружество"</t>
  </si>
  <si>
    <t>2612019820</t>
  </si>
  <si>
    <t>26414041</t>
  </si>
  <si>
    <t>СПК (колхоз) им.Кирова</t>
  </si>
  <si>
    <t>2612000314</t>
  </si>
  <si>
    <t>30391187</t>
  </si>
  <si>
    <t>ООО "Виктор"</t>
  </si>
  <si>
    <t>2624800996</t>
  </si>
  <si>
    <t>26412164</t>
  </si>
  <si>
    <t>ООО "Надежда"</t>
  </si>
  <si>
    <t>2613007062</t>
  </si>
  <si>
    <t>261301001</t>
  </si>
  <si>
    <t>27683500</t>
  </si>
  <si>
    <t>МКУ "АКВА"</t>
  </si>
  <si>
    <t>2613800112</t>
  </si>
  <si>
    <t>Минераловодский</t>
  </si>
  <si>
    <t>07721000</t>
  </si>
  <si>
    <t>26371508</t>
  </si>
  <si>
    <t>МУП "Славянка"</t>
  </si>
  <si>
    <t>2630039233</t>
  </si>
  <si>
    <t>263001001</t>
  </si>
  <si>
    <t>26800337</t>
  </si>
  <si>
    <t>ОАО "Международный аэропорт Минеральные Воды"</t>
  </si>
  <si>
    <t>2630800970</t>
  </si>
  <si>
    <t>26371478</t>
  </si>
  <si>
    <t>МУП "РОДНИК"</t>
  </si>
  <si>
    <t>2614018998</t>
  </si>
  <si>
    <t>261401001</t>
  </si>
  <si>
    <t>26607172</t>
  </si>
  <si>
    <t>МУП "Оазис"</t>
  </si>
  <si>
    <t>2614020820</t>
  </si>
  <si>
    <t>26371476</t>
  </si>
  <si>
    <t>МУП "Нептун"</t>
  </si>
  <si>
    <t>2614017835</t>
  </si>
  <si>
    <t>26607132</t>
  </si>
  <si>
    <t>МУП "АКВА" Каясулинского сельсовета</t>
  </si>
  <si>
    <t>2614020796</t>
  </si>
  <si>
    <t>26414259</t>
  </si>
  <si>
    <t>МУП МО Махмуд-Мектебского сельсовета "Исток"</t>
  </si>
  <si>
    <t>2614019342</t>
  </si>
  <si>
    <t>26371475</t>
  </si>
  <si>
    <t>МУП "Сервис"</t>
  </si>
  <si>
    <t>2614015468</t>
  </si>
  <si>
    <t>26640775</t>
  </si>
  <si>
    <t>МУП МО Озек-Суатского сельсовета "Гарант"</t>
  </si>
  <si>
    <t>2614019014</t>
  </si>
  <si>
    <t>26371474</t>
  </si>
  <si>
    <t>МУП "Водник" МО с. Ачикулак</t>
  </si>
  <si>
    <t>2614010371</t>
  </si>
  <si>
    <t>26371477</t>
  </si>
  <si>
    <t>МУП "Водоканал" Тукуй-Мектебского сельсовета</t>
  </si>
  <si>
    <t>2614018451</t>
  </si>
  <si>
    <t>26414263</t>
  </si>
  <si>
    <t>Горьковское МУП ЖКХ</t>
  </si>
  <si>
    <t>2615012406</t>
  </si>
  <si>
    <t>261501001</t>
  </si>
  <si>
    <t>26371479</t>
  </si>
  <si>
    <t>СПА "Колхоз им.Ворошилова"</t>
  </si>
  <si>
    <t>2615001041</t>
  </si>
  <si>
    <t>28147219</t>
  </si>
  <si>
    <t>СХЗАО "Радуга"</t>
  </si>
  <si>
    <t>2615001161</t>
  </si>
  <si>
    <t>26371484</t>
  </si>
  <si>
    <t>МУП "Водоканал" администрации ст. Расшеватской</t>
  </si>
  <si>
    <t>2615010800</t>
  </si>
  <si>
    <t>26413838</t>
  </si>
  <si>
    <t>МУП ЭВ "Водолей"</t>
  </si>
  <si>
    <t>2616007575</t>
  </si>
  <si>
    <t>261601001</t>
  </si>
  <si>
    <t>26371489</t>
  </si>
  <si>
    <t>МУП "Родник"</t>
  </si>
  <si>
    <t>2617011729</t>
  </si>
  <si>
    <t>261701001</t>
  </si>
  <si>
    <t>26371488</t>
  </si>
  <si>
    <t>МУП "Феникс"</t>
  </si>
  <si>
    <t>2617011479</t>
  </si>
  <si>
    <t>26413814</t>
  </si>
  <si>
    <t>МУП МО Константиновского сельсовета Петровского района Ставропольского края "Пчелка"</t>
  </si>
  <si>
    <t>2617013349</t>
  </si>
  <si>
    <t>28870944</t>
  </si>
  <si>
    <t>МУП "Просянское"</t>
  </si>
  <si>
    <t>2617011359</t>
  </si>
  <si>
    <t>26414029</t>
  </si>
  <si>
    <t>МКП "Надежда" МО с. Благодатное Петровского района Ставропольского края</t>
  </si>
  <si>
    <t>2617013148</t>
  </si>
  <si>
    <t>26371490</t>
  </si>
  <si>
    <t>МУП "Водник"</t>
  </si>
  <si>
    <t>2617011736</t>
  </si>
  <si>
    <t>26371491</t>
  </si>
  <si>
    <t>МУП "Сухобуйволинское"</t>
  </si>
  <si>
    <t>2617011750</t>
  </si>
  <si>
    <t>26412185</t>
  </si>
  <si>
    <t>ЗАО "Пятигорская птицефабрика"</t>
  </si>
  <si>
    <t>2618016913</t>
  </si>
  <si>
    <t>28503327</t>
  </si>
  <si>
    <t>МКУ "УЖКХ"</t>
  </si>
  <si>
    <t>2618801825</t>
  </si>
  <si>
    <t>28033386</t>
  </si>
  <si>
    <t>ООО "Технология"</t>
  </si>
  <si>
    <t>2618020902</t>
  </si>
  <si>
    <t>26530688</t>
  </si>
  <si>
    <t>СПК "Агрофирма" Восточное"</t>
  </si>
  <si>
    <t>2619009002</t>
  </si>
  <si>
    <t>261901001</t>
  </si>
  <si>
    <t>26371493</t>
  </si>
  <si>
    <t>МУП "Зеленокумский водоканал"</t>
  </si>
  <si>
    <t>2619011227</t>
  </si>
  <si>
    <t>26371492</t>
  </si>
  <si>
    <t>МУП "Нинское коммунальное хозяйство"</t>
  </si>
  <si>
    <t>2619011202</t>
  </si>
  <si>
    <t>27606482</t>
  </si>
  <si>
    <t>СПК колхоз "Правокумский"</t>
  </si>
  <si>
    <t>2619009161</t>
  </si>
  <si>
    <t>26371495</t>
  </si>
  <si>
    <t>МУП "Коммунальное хозяйство села Горькая Балка"</t>
  </si>
  <si>
    <t>2619011442</t>
  </si>
  <si>
    <t>27519544</t>
  </si>
  <si>
    <t>МУП "Коммунальное хозяйство села Отказного"</t>
  </si>
  <si>
    <t>2619800045</t>
  </si>
  <si>
    <t>26371494</t>
  </si>
  <si>
    <t>МУП "Солдато-Александровское коммунальное хозяйство"</t>
  </si>
  <si>
    <t>2619011266</t>
  </si>
  <si>
    <t>27662763</t>
  </si>
  <si>
    <t>ООО "АПСК"</t>
  </si>
  <si>
    <t>2619010470</t>
  </si>
  <si>
    <t>26371496</t>
  </si>
  <si>
    <t>МУП кх "Верхнерусское"</t>
  </si>
  <si>
    <t>2623012008</t>
  </si>
  <si>
    <t>262301001</t>
  </si>
  <si>
    <t>26371500</t>
  </si>
  <si>
    <t>МУП "Прогресс"</t>
  </si>
  <si>
    <t>2623019412</t>
  </si>
  <si>
    <t>26371497</t>
  </si>
  <si>
    <t>МУП "Коммунальник"</t>
  </si>
  <si>
    <t>2623015288</t>
  </si>
  <si>
    <t>27682894</t>
  </si>
  <si>
    <t>МУП "Водоканал Тельмановского сельсовета"</t>
  </si>
  <si>
    <t>2618014835</t>
  </si>
  <si>
    <t>28176846</t>
  </si>
  <si>
    <t>МУП "Водоканал-Т"</t>
  </si>
  <si>
    <t>2623802302</t>
  </si>
  <si>
    <t>26371498</t>
  </si>
  <si>
    <t>2623017550</t>
  </si>
  <si>
    <t>27519585</t>
  </si>
  <si>
    <t>2623800665</t>
  </si>
  <si>
    <t>VS</t>
  </si>
</sst>
</file>

<file path=xl/styles.xml><?xml version="1.0" encoding="utf-8"?>
<styleSheet xmlns="http://schemas.openxmlformats.org/spreadsheetml/2006/main">
  <numFmts count="2">
    <numFmt numFmtId="164" formatCode="&quot;$&quot;#,##0_);[Red]\(&quot;$&quot;#,##0\)"/>
    <numFmt numFmtId="165" formatCode="_-* #,##0.00[$€-1]_-;\-* #,##0.00[$€-1]_-;_-* &quot;-&quot;??[$€-1]_-"/>
  </numFmts>
  <fonts count="72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u/>
      <sz val="10"/>
      <color indexed="12"/>
      <name val="Times New Roman Cyr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9"/>
      <color theme="0"/>
      <name val="Tahoma"/>
      <family val="2"/>
      <charset val="204"/>
    </font>
    <font>
      <sz val="11"/>
      <color theme="0"/>
      <name val="Wingdings 2"/>
      <family val="1"/>
      <charset val="2"/>
    </font>
    <font>
      <u/>
      <sz val="9"/>
      <color rgb="FF333399"/>
      <name val="Tahoma"/>
      <family val="2"/>
      <charset val="204"/>
    </font>
    <font>
      <sz val="10"/>
      <color rgb="FF222222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u/>
      <sz val="10"/>
      <color indexed="12"/>
      <name val="Tahoma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55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/>
      <right/>
      <top style="thin">
        <color rgb="FFC0C0C0"/>
      </top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rgb="FF96969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2">
    <xf numFmtId="49" fontId="0" fillId="0" borderId="0" applyBorder="0">
      <alignment vertical="top"/>
    </xf>
    <xf numFmtId="0" fontId="2" fillId="0" borderId="0"/>
    <xf numFmtId="165" fontId="2" fillId="0" borderId="0"/>
    <xf numFmtId="0" fontId="48" fillId="0" borderId="0"/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47" fillId="3" borderId="2" applyNumberFormat="0">
      <alignment horizontal="center" vertical="center"/>
    </xf>
    <xf numFmtId="0" fontId="13" fillId="4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0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49" fontId="5" fillId="0" borderId="0" applyBorder="0">
      <alignment vertical="top"/>
    </xf>
    <xf numFmtId="0" fontId="21" fillId="0" borderId="0"/>
    <xf numFmtId="0" fontId="50" fillId="0" borderId="0"/>
    <xf numFmtId="0" fontId="21" fillId="0" borderId="0"/>
    <xf numFmtId="0" fontId="21" fillId="0" borderId="0"/>
    <xf numFmtId="0" fontId="50" fillId="0" borderId="0"/>
    <xf numFmtId="0" fontId="5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46" fillId="6" borderId="0" applyNumberFormat="0" applyBorder="0" applyAlignment="0">
      <alignment horizontal="left" vertical="center"/>
    </xf>
    <xf numFmtId="0" fontId="46" fillId="6" borderId="0" applyNumberFormat="0" applyBorder="0" applyAlignment="0">
      <alignment horizontal="left" vertical="center"/>
    </xf>
    <xf numFmtId="0" fontId="1" fillId="0" borderId="0"/>
    <xf numFmtId="49" fontId="5" fillId="0" borderId="0" applyBorder="0">
      <alignment vertical="top"/>
    </xf>
    <xf numFmtId="0" fontId="1" fillId="0" borderId="0"/>
    <xf numFmtId="49" fontId="5" fillId="6" borderId="0" applyBorder="0">
      <alignment vertical="top"/>
    </xf>
    <xf numFmtId="49" fontId="5" fillId="6" borderId="0" applyBorder="0">
      <alignment vertical="top"/>
    </xf>
    <xf numFmtId="0" fontId="49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" fontId="5" fillId="7" borderId="0" applyBorder="0">
      <alignment horizontal="right"/>
    </xf>
    <xf numFmtId="4" fontId="5" fillId="7" borderId="5" applyBorder="0">
      <alignment horizontal="right"/>
    </xf>
    <xf numFmtId="0" fontId="56" fillId="0" borderId="0" applyNumberFormat="0" applyFill="0" applyBorder="0" applyAlignment="0" applyProtection="0"/>
    <xf numFmtId="0" fontId="57" fillId="0" borderId="47" applyNumberFormat="0" applyFill="0" applyAlignment="0" applyProtection="0"/>
    <xf numFmtId="0" fontId="58" fillId="0" borderId="48" applyNumberFormat="0" applyFill="0" applyAlignment="0" applyProtection="0"/>
    <xf numFmtId="0" fontId="59" fillId="0" borderId="49" applyNumberFormat="0" applyFill="0" applyAlignment="0" applyProtection="0"/>
    <xf numFmtId="0" fontId="59" fillId="0" borderId="0" applyNumberFormat="0" applyFill="0" applyBorder="0" applyAlignment="0" applyProtection="0"/>
    <xf numFmtId="0" fontId="60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50" applyNumberFormat="0" applyAlignment="0" applyProtection="0"/>
    <xf numFmtId="0" fontId="64" fillId="20" borderId="51" applyNumberFormat="0" applyAlignment="0" applyProtection="0"/>
    <xf numFmtId="0" fontId="65" fillId="0" borderId="52" applyNumberFormat="0" applyFill="0" applyAlignment="0" applyProtection="0"/>
    <xf numFmtId="0" fontId="66" fillId="21" borderId="53" applyNumberFormat="0" applyAlignment="0" applyProtection="0"/>
    <xf numFmtId="0" fontId="67" fillId="0" borderId="0" applyNumberFormat="0" applyFill="0" applyBorder="0" applyAlignment="0" applyProtection="0"/>
    <xf numFmtId="0" fontId="5" fillId="22" borderId="54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55" applyNumberFormat="0" applyFill="0" applyAlignment="0" applyProtection="0"/>
    <xf numFmtId="0" fontId="7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70" fillId="46" borderId="0" applyNumberFormat="0" applyBorder="0" applyAlignment="0" applyProtection="0"/>
  </cellStyleXfs>
  <cellXfs count="307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1" applyFont="1" applyAlignment="1" applyProtection="1">
      <alignment vertical="center" wrapText="1"/>
    </xf>
    <xf numFmtId="49" fontId="10" fillId="0" borderId="0" xfId="61" applyFont="1" applyAlignment="1" applyProtection="1">
      <alignment vertical="center"/>
    </xf>
    <xf numFmtId="0" fontId="5" fillId="0" borderId="6" xfId="60" applyFont="1" applyFill="1" applyBorder="1" applyAlignment="1" applyProtection="1">
      <alignment horizontal="center" vertical="center" wrapText="1"/>
    </xf>
    <xf numFmtId="0" fontId="10" fillId="0" borderId="0" xfId="60" applyFont="1" applyAlignment="1" applyProtection="1">
      <alignment horizontal="center" vertical="center" wrapText="1"/>
    </xf>
    <xf numFmtId="0" fontId="5" fillId="0" borderId="0" xfId="60" applyFont="1" applyAlignment="1" applyProtection="1">
      <alignment vertical="center" wrapText="1"/>
    </xf>
    <xf numFmtId="0" fontId="5" fillId="0" borderId="0" xfId="60" applyFont="1" applyAlignment="1" applyProtection="1">
      <alignment horizontal="left" vertical="center" wrapText="1"/>
    </xf>
    <xf numFmtId="0" fontId="5" fillId="0" borderId="0" xfId="60" applyFont="1" applyProtection="1"/>
    <xf numFmtId="0" fontId="5" fillId="8" borderId="0" xfId="60" applyFont="1" applyFill="1" applyBorder="1" applyProtection="1"/>
    <xf numFmtId="49" fontId="5" fillId="5" borderId="7" xfId="6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60" applyFont="1"/>
    <xf numFmtId="0" fontId="24" fillId="0" borderId="0" xfId="60" applyFont="1"/>
    <xf numFmtId="49" fontId="5" fillId="0" borderId="0" xfId="57" applyFont="1" applyProtection="1">
      <alignment vertical="top"/>
    </xf>
    <xf numFmtId="49" fontId="5" fillId="0" borderId="0" xfId="57" applyProtection="1">
      <alignment vertical="top"/>
    </xf>
    <xf numFmtId="0" fontId="10" fillId="0" borderId="0" xfId="63" applyFont="1" applyAlignment="1" applyProtection="1">
      <alignment vertical="center" wrapText="1"/>
    </xf>
    <xf numFmtId="0" fontId="10" fillId="0" borderId="0" xfId="63" applyFont="1" applyAlignment="1" applyProtection="1">
      <alignment horizontal="center" vertical="center" wrapText="1"/>
    </xf>
    <xf numFmtId="0" fontId="22" fillId="0" borderId="0" xfId="63" applyFont="1" applyAlignment="1" applyProtection="1">
      <alignment vertical="center" wrapText="1"/>
    </xf>
    <xf numFmtId="0" fontId="5" fillId="8" borderId="0" xfId="63" applyFont="1" applyFill="1" applyBorder="1" applyAlignment="1" applyProtection="1">
      <alignment vertical="center" wrapText="1"/>
    </xf>
    <xf numFmtId="0" fontId="5" fillId="0" borderId="0" xfId="63" applyFont="1" applyBorder="1" applyAlignment="1" applyProtection="1">
      <alignment vertical="center" wrapText="1"/>
    </xf>
    <xf numFmtId="0" fontId="5" fillId="0" borderId="0" xfId="63" applyFont="1" applyAlignment="1" applyProtection="1">
      <alignment horizontal="right" vertical="center"/>
    </xf>
    <xf numFmtId="0" fontId="5" fillId="0" borderId="0" xfId="63" applyFont="1" applyAlignment="1" applyProtection="1">
      <alignment horizontal="center" vertical="center" wrapText="1"/>
    </xf>
    <xf numFmtId="0" fontId="5" fillId="0" borderId="0" xfId="63" applyFont="1" applyAlignment="1" applyProtection="1">
      <alignment vertical="center" wrapText="1"/>
    </xf>
    <xf numFmtId="0" fontId="25" fillId="8" borderId="0" xfId="63" applyFont="1" applyFill="1" applyBorder="1" applyAlignment="1" applyProtection="1">
      <alignment vertical="center" wrapText="1"/>
    </xf>
    <xf numFmtId="0" fontId="7" fillId="8" borderId="0" xfId="63" applyFont="1" applyFill="1" applyBorder="1" applyAlignment="1" applyProtection="1">
      <alignment vertical="center" wrapText="1"/>
    </xf>
    <xf numFmtId="0" fontId="5" fillId="8" borderId="0" xfId="63" applyFont="1" applyFill="1" applyBorder="1" applyAlignment="1" applyProtection="1">
      <alignment horizontal="right" vertical="center" wrapText="1" indent="1"/>
    </xf>
    <xf numFmtId="0" fontId="26" fillId="8" borderId="0" xfId="63" applyFont="1" applyFill="1" applyBorder="1" applyAlignment="1" applyProtection="1">
      <alignment horizontal="center" vertical="center" wrapText="1"/>
    </xf>
    <xf numFmtId="0" fontId="10" fillId="8" borderId="0" xfId="63" applyNumberFormat="1" applyFont="1" applyFill="1" applyBorder="1" applyAlignment="1" applyProtection="1">
      <alignment horizontal="center" vertical="center" wrapText="1"/>
    </xf>
    <xf numFmtId="0" fontId="5" fillId="8" borderId="0" xfId="63" applyNumberFormat="1" applyFont="1" applyFill="1" applyBorder="1" applyAlignment="1" applyProtection="1">
      <alignment horizontal="center" vertical="center" wrapText="1"/>
    </xf>
    <xf numFmtId="0" fontId="5" fillId="8" borderId="0" xfId="63" applyFont="1" applyFill="1" applyBorder="1" applyAlignment="1" applyProtection="1">
      <alignment horizontal="center" vertical="center" wrapText="1"/>
    </xf>
    <xf numFmtId="14" fontId="5" fillId="8" borderId="0" xfId="63" applyNumberFormat="1" applyFont="1" applyFill="1" applyBorder="1" applyAlignment="1" applyProtection="1">
      <alignment horizontal="center" vertical="center" wrapText="1"/>
    </xf>
    <xf numFmtId="0" fontId="22" fillId="0" borderId="0" xfId="63" applyFont="1" applyAlignment="1" applyProtection="1">
      <alignment horizontal="center" vertical="center" wrapText="1"/>
    </xf>
    <xf numFmtId="0" fontId="27" fillId="8" borderId="0" xfId="63" applyNumberFormat="1" applyFont="1" applyFill="1" applyBorder="1" applyAlignment="1" applyProtection="1">
      <alignment horizontal="center" vertical="center" wrapText="1"/>
    </xf>
    <xf numFmtId="0" fontId="5" fillId="8" borderId="0" xfId="63" applyNumberFormat="1" applyFont="1" applyFill="1" applyBorder="1" applyAlignment="1" applyProtection="1">
      <alignment horizontal="right" vertical="center" wrapText="1" indent="1"/>
    </xf>
    <xf numFmtId="0" fontId="5" fillId="0" borderId="0" xfId="63" applyFont="1" applyFill="1" applyAlignment="1" applyProtection="1">
      <alignment vertical="center"/>
    </xf>
    <xf numFmtId="49" fontId="5" fillId="8" borderId="0" xfId="63" applyNumberFormat="1" applyFont="1" applyFill="1" applyBorder="1" applyAlignment="1" applyProtection="1">
      <alignment horizontal="right" vertical="center" wrapText="1" indent="1"/>
    </xf>
    <xf numFmtId="49" fontId="25" fillId="8" borderId="0" xfId="63" applyNumberFormat="1" applyFont="1" applyFill="1" applyBorder="1" applyAlignment="1" applyProtection="1">
      <alignment horizontal="center" vertical="center" wrapText="1"/>
    </xf>
    <xf numFmtId="0" fontId="5" fillId="8" borderId="8" xfId="63" applyFont="1" applyFill="1" applyBorder="1" applyAlignment="1" applyProtection="1">
      <alignment horizontal="right" vertical="center" wrapText="1" indent="1"/>
    </xf>
    <xf numFmtId="0" fontId="28" fillId="0" borderId="0" xfId="63" applyFont="1" applyAlignment="1" applyProtection="1">
      <alignment vertical="center" wrapText="1"/>
    </xf>
    <xf numFmtId="0" fontId="5" fillId="9" borderId="6" xfId="60" applyFont="1" applyFill="1" applyBorder="1" applyAlignment="1">
      <alignment horizontal="center" vertical="center"/>
    </xf>
    <xf numFmtId="49" fontId="5" fillId="7" borderId="9" xfId="63" applyNumberFormat="1" applyFont="1" applyFill="1" applyBorder="1" applyAlignment="1" applyProtection="1">
      <alignment horizontal="center" vertical="center" wrapText="1"/>
    </xf>
    <xf numFmtId="49" fontId="0" fillId="10" borderId="0" xfId="0" applyFill="1" applyProtection="1">
      <alignment vertical="top"/>
    </xf>
    <xf numFmtId="0" fontId="5" fillId="0" borderId="0" xfId="65" applyFont="1" applyFill="1" applyAlignment="1" applyProtection="1">
      <alignment vertical="center" wrapText="1"/>
    </xf>
    <xf numFmtId="0" fontId="5" fillId="8" borderId="0" xfId="65" applyFont="1" applyFill="1" applyBorder="1" applyAlignment="1" applyProtection="1">
      <alignment vertical="center" wrapText="1"/>
    </xf>
    <xf numFmtId="0" fontId="5" fillId="8" borderId="0" xfId="65" applyFont="1" applyFill="1" applyBorder="1" applyAlignment="1" applyProtection="1">
      <alignment horizontal="right" vertical="center" wrapText="1"/>
    </xf>
    <xf numFmtId="0" fontId="21" fillId="0" borderId="0" xfId="59" applyProtection="1"/>
    <xf numFmtId="0" fontId="5" fillId="8" borderId="6" xfId="65" applyFont="1" applyFill="1" applyBorder="1" applyAlignment="1" applyProtection="1">
      <alignment horizontal="center" vertical="center" wrapText="1"/>
    </xf>
    <xf numFmtId="0" fontId="5" fillId="0" borderId="0" xfId="62" applyFont="1" applyFill="1" applyBorder="1" applyAlignment="1" applyProtection="1">
      <alignment horizontal="left" vertical="center" wrapText="1" indent="1"/>
    </xf>
    <xf numFmtId="4" fontId="5" fillId="0" borderId="0" xfId="38" applyFont="1" applyFill="1" applyBorder="1" applyAlignment="1" applyProtection="1">
      <alignment horizontal="right" vertical="center" wrapText="1"/>
    </xf>
    <xf numFmtId="0" fontId="22" fillId="0" borderId="0" xfId="63" applyNumberFormat="1" applyFont="1" applyFill="1" applyBorder="1" applyAlignment="1" applyProtection="1">
      <alignment horizontal="center" vertical="top" wrapText="1"/>
    </xf>
    <xf numFmtId="0" fontId="0" fillId="8" borderId="8" xfId="63" applyFont="1" applyFill="1" applyBorder="1" applyAlignment="1" applyProtection="1">
      <alignment horizontal="right" vertical="center" wrapText="1" indent="1"/>
    </xf>
    <xf numFmtId="0" fontId="0" fillId="8" borderId="0" xfId="63" applyFont="1" applyFill="1" applyBorder="1" applyAlignment="1" applyProtection="1">
      <alignment horizontal="center" vertical="center" wrapText="1"/>
    </xf>
    <xf numFmtId="49" fontId="0" fillId="8" borderId="0" xfId="63" applyNumberFormat="1" applyFont="1" applyFill="1" applyBorder="1" applyAlignment="1" applyProtection="1">
      <alignment horizontal="right" vertical="center" wrapText="1" indent="1"/>
    </xf>
    <xf numFmtId="0" fontId="5" fillId="8" borderId="7" xfId="60" applyFont="1" applyFill="1" applyBorder="1" applyAlignment="1" applyProtection="1">
      <alignment horizontal="center" vertical="center"/>
    </xf>
    <xf numFmtId="49" fontId="32" fillId="8" borderId="0" xfId="37" applyNumberFormat="1" applyFont="1" applyFill="1" applyBorder="1" applyAlignment="1" applyProtection="1">
      <alignment horizontal="center" vertical="center" wrapText="1"/>
    </xf>
    <xf numFmtId="49" fontId="32" fillId="8" borderId="10" xfId="37" applyNumberFormat="1" applyFont="1" applyFill="1" applyBorder="1" applyAlignment="1" applyProtection="1">
      <alignment horizontal="center" vertical="center" wrapText="1"/>
    </xf>
    <xf numFmtId="0" fontId="0" fillId="0" borderId="6" xfId="37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0" borderId="0" xfId="65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9" xfId="62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0" fillId="0" borderId="0" xfId="63" applyFont="1" applyAlignment="1" applyProtection="1">
      <alignment vertical="center" wrapText="1"/>
    </xf>
    <xf numFmtId="0" fontId="0" fillId="0" borderId="9" xfId="62" applyFont="1" applyFill="1" applyBorder="1" applyAlignment="1" applyProtection="1">
      <alignment vertical="center" wrapText="1"/>
    </xf>
    <xf numFmtId="0" fontId="0" fillId="7" borderId="9" xfId="63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0" fontId="40" fillId="0" borderId="0" xfId="65" applyFont="1" applyFill="1" applyAlignment="1" applyProtection="1">
      <alignment vertical="center" wrapText="1"/>
    </xf>
    <xf numFmtId="49" fontId="7" fillId="0" borderId="0" xfId="0" applyFont="1">
      <alignment vertical="top"/>
    </xf>
    <xf numFmtId="0" fontId="41" fillId="8" borderId="0" xfId="65" applyFont="1" applyFill="1" applyBorder="1" applyAlignment="1" applyProtection="1">
      <alignment horizontal="center" vertical="center" wrapText="1"/>
    </xf>
    <xf numFmtId="49" fontId="41" fillId="0" borderId="0" xfId="0" applyFont="1" applyAlignment="1">
      <alignment horizontal="center" vertical="center"/>
    </xf>
    <xf numFmtId="0" fontId="41" fillId="0" borderId="0" xfId="65" applyFont="1" applyFill="1" applyAlignment="1" applyProtection="1">
      <alignment horizontal="center" vertical="center" wrapText="1"/>
    </xf>
    <xf numFmtId="0" fontId="41" fillId="8" borderId="0" xfId="60" applyFont="1" applyFill="1" applyBorder="1" applyAlignment="1" applyProtection="1">
      <alignment horizontal="center"/>
    </xf>
    <xf numFmtId="0" fontId="41" fillId="0" borderId="0" xfId="60" applyFont="1" applyAlignment="1" applyProtection="1">
      <alignment horizontal="center" vertical="center"/>
    </xf>
    <xf numFmtId="0" fontId="41" fillId="8" borderId="0" xfId="60" applyFont="1" applyFill="1" applyBorder="1" applyAlignment="1" applyProtection="1">
      <alignment horizontal="center" vertical="center"/>
    </xf>
    <xf numFmtId="49" fontId="37" fillId="0" borderId="7" xfId="0" applyFont="1" applyBorder="1" applyAlignment="1">
      <alignment vertical="top" wrapText="1"/>
    </xf>
    <xf numFmtId="0" fontId="0" fillId="8" borderId="0" xfId="63" applyNumberFormat="1" applyFont="1" applyFill="1" applyBorder="1" applyAlignment="1" applyProtection="1">
      <alignment horizontal="right" vertical="center" wrapText="1" indent="1"/>
    </xf>
    <xf numFmtId="0" fontId="38" fillId="0" borderId="0" xfId="65" applyFont="1" applyFill="1" applyAlignment="1" applyProtection="1">
      <alignment vertical="center" wrapText="1"/>
    </xf>
    <xf numFmtId="49" fontId="31" fillId="11" borderId="11" xfId="0" applyFont="1" applyFill="1" applyBorder="1" applyAlignment="1" applyProtection="1">
      <alignment horizontal="left" vertical="center"/>
    </xf>
    <xf numFmtId="49" fontId="31" fillId="11" borderId="12" xfId="0" applyFont="1" applyFill="1" applyBorder="1" applyAlignment="1" applyProtection="1">
      <alignment horizontal="left" vertical="center"/>
    </xf>
    <xf numFmtId="49" fontId="31" fillId="11" borderId="13" xfId="0" applyFont="1" applyFill="1" applyBorder="1" applyAlignment="1" applyProtection="1">
      <alignment horizontal="left" vertical="center"/>
    </xf>
    <xf numFmtId="0" fontId="5" fillId="8" borderId="14" xfId="65" applyFont="1" applyFill="1" applyBorder="1" applyAlignment="1" applyProtection="1">
      <alignment horizontal="center" vertical="center" wrapText="1"/>
    </xf>
    <xf numFmtId="0" fontId="5" fillId="0" borderId="15" xfId="37" applyFont="1" applyFill="1" applyBorder="1" applyAlignment="1" applyProtection="1">
      <alignment horizontal="center" vertical="center" wrapText="1"/>
    </xf>
    <xf numFmtId="0" fontId="5" fillId="8" borderId="15" xfId="65" applyFont="1" applyFill="1" applyBorder="1" applyAlignment="1" applyProtection="1">
      <alignment horizontal="center" vertical="center" wrapText="1"/>
    </xf>
    <xf numFmtId="0" fontId="5" fillId="0" borderId="16" xfId="37" applyFont="1" applyFill="1" applyBorder="1" applyAlignment="1" applyProtection="1">
      <alignment horizontal="center" vertical="center" wrapText="1"/>
    </xf>
    <xf numFmtId="0" fontId="5" fillId="11" borderId="11" xfId="65" applyFont="1" applyFill="1" applyBorder="1" applyAlignment="1" applyProtection="1">
      <alignment vertical="center" wrapText="1"/>
    </xf>
    <xf numFmtId="0" fontId="5" fillId="8" borderId="17" xfId="60" applyFont="1" applyFill="1" applyBorder="1" applyAlignment="1" applyProtection="1">
      <alignment horizontal="center" vertical="center"/>
    </xf>
    <xf numFmtId="49" fontId="5" fillId="0" borderId="17" xfId="60" applyNumberFormat="1" applyFont="1" applyFill="1" applyBorder="1" applyAlignment="1" applyProtection="1">
      <alignment horizontal="left" vertical="center" wrapText="1"/>
    </xf>
    <xf numFmtId="0" fontId="0" fillId="0" borderId="7" xfId="42" applyFont="1" applyBorder="1" applyAlignment="1" applyProtection="1">
      <alignment horizontal="justify" vertical="top" wrapText="1"/>
    </xf>
    <xf numFmtId="49" fontId="0" fillId="7" borderId="9" xfId="63" applyNumberFormat="1" applyFont="1" applyFill="1" applyBorder="1" applyAlignment="1" applyProtection="1">
      <alignment horizontal="center" vertical="center" wrapText="1"/>
    </xf>
    <xf numFmtId="0" fontId="52" fillId="0" borderId="0" xfId="63" applyFont="1" applyAlignment="1" applyProtection="1">
      <alignment horizontal="center" vertical="center" wrapText="1"/>
    </xf>
    <xf numFmtId="49" fontId="0" fillId="0" borderId="0" xfId="64" applyNumberFormat="1" applyFont="1" applyAlignment="1" applyProtection="1">
      <alignment vertical="center" wrapText="1"/>
    </xf>
    <xf numFmtId="0" fontId="5" fillId="0" borderId="0" xfId="64" applyFont="1" applyAlignment="1" applyProtection="1">
      <alignment vertical="center"/>
    </xf>
    <xf numFmtId="49" fontId="5" fillId="0" borderId="0" xfId="64" applyNumberFormat="1" applyFont="1" applyAlignment="1" applyProtection="1">
      <alignment vertical="center" wrapText="1"/>
    </xf>
    <xf numFmtId="0" fontId="0" fillId="0" borderId="0" xfId="62" applyFont="1" applyFill="1" applyBorder="1" applyAlignment="1" applyProtection="1">
      <alignment vertical="center" wrapText="1"/>
    </xf>
    <xf numFmtId="0" fontId="10" fillId="0" borderId="0" xfId="65" applyFont="1" applyFill="1" applyAlignment="1" applyProtection="1">
      <alignment vertical="center" wrapText="1"/>
    </xf>
    <xf numFmtId="4" fontId="0" fillId="0" borderId="0" xfId="38" applyFont="1" applyFill="1" applyBorder="1" applyAlignment="1" applyProtection="1">
      <alignment horizontal="right" vertical="center" wrapText="1"/>
    </xf>
    <xf numFmtId="0" fontId="0" fillId="8" borderId="15" xfId="58" applyNumberFormat="1" applyFont="1" applyFill="1" applyBorder="1" applyAlignment="1" applyProtection="1">
      <alignment horizontal="center" vertical="center" wrapText="1"/>
    </xf>
    <xf numFmtId="49" fontId="23" fillId="8" borderId="18" xfId="54" applyFont="1" applyFill="1" applyBorder="1" applyAlignment="1" applyProtection="1">
      <alignment vertical="center" wrapText="1"/>
    </xf>
    <xf numFmtId="49" fontId="20" fillId="8" borderId="19" xfId="54" applyFont="1" applyFill="1" applyBorder="1" applyAlignment="1">
      <alignment horizontal="left" vertical="center" wrapText="1"/>
    </xf>
    <xf numFmtId="49" fontId="20" fillId="8" borderId="20" xfId="54" applyFont="1" applyFill="1" applyBorder="1" applyAlignment="1">
      <alignment horizontal="left" vertical="center" wrapText="1"/>
    </xf>
    <xf numFmtId="49" fontId="23" fillId="8" borderId="21" xfId="54" applyFont="1" applyFill="1" applyBorder="1" applyAlignment="1" applyProtection="1">
      <alignment vertical="center" wrapText="1"/>
    </xf>
    <xf numFmtId="49" fontId="14" fillId="8" borderId="0" xfId="54" applyFont="1" applyFill="1" applyBorder="1" applyAlignment="1">
      <alignment wrapText="1"/>
    </xf>
    <xf numFmtId="49" fontId="14" fillId="8" borderId="22" xfId="54" applyFont="1" applyFill="1" applyBorder="1" applyAlignment="1">
      <alignment wrapText="1"/>
    </xf>
    <xf numFmtId="49" fontId="11" fillId="8" borderId="0" xfId="30" applyNumberFormat="1" applyFont="1" applyFill="1" applyBorder="1" applyAlignment="1" applyProtection="1">
      <alignment horizontal="left" wrapText="1"/>
    </xf>
    <xf numFmtId="49" fontId="11" fillId="8" borderId="0" xfId="30" applyNumberFormat="1" applyFont="1" applyFill="1" applyBorder="1" applyAlignment="1" applyProtection="1">
      <alignment wrapText="1"/>
    </xf>
    <xf numFmtId="49" fontId="14" fillId="8" borderId="0" xfId="54" applyFont="1" applyFill="1" applyBorder="1" applyAlignment="1">
      <alignment horizontal="right" wrapText="1"/>
    </xf>
    <xf numFmtId="49" fontId="20" fillId="8" borderId="0" xfId="54" applyFont="1" applyFill="1" applyBorder="1" applyAlignment="1">
      <alignment horizontal="left" vertical="center" wrapText="1"/>
    </xf>
    <xf numFmtId="49" fontId="20" fillId="8" borderId="22" xfId="54" applyFont="1" applyFill="1" applyBorder="1" applyAlignment="1">
      <alignment horizontal="left" vertical="center" wrapText="1"/>
    </xf>
    <xf numFmtId="49" fontId="14" fillId="0" borderId="0" xfId="54" applyFont="1" applyFill="1" applyBorder="1" applyAlignment="1" applyProtection="1">
      <alignment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0" borderId="0" xfId="54" applyFont="1" applyFill="1" applyBorder="1" applyAlignment="1" applyProtection="1">
      <alignment vertical="top" wrapText="1"/>
    </xf>
    <xf numFmtId="0" fontId="18" fillId="0" borderId="0" xfId="20" applyFont="1" applyFill="1" applyBorder="1" applyAlignment="1" applyProtection="1">
      <alignment horizontal="right" vertical="top" wrapText="1"/>
    </xf>
    <xf numFmtId="49" fontId="42" fillId="7" borderId="7" xfId="50" applyNumberFormat="1" applyFont="1" applyFill="1" applyBorder="1" applyAlignment="1" applyProtection="1">
      <alignment horizontal="center" vertical="center" wrapText="1"/>
    </xf>
    <xf numFmtId="49" fontId="42" fillId="5" borderId="7" xfId="50" applyNumberFormat="1" applyFont="1" applyFill="1" applyBorder="1" applyAlignment="1" applyProtection="1">
      <alignment horizontal="center" vertical="center" wrapText="1"/>
    </xf>
    <xf numFmtId="49" fontId="23" fillId="8" borderId="21" xfId="54" applyFont="1" applyFill="1" applyBorder="1" applyAlignment="1" applyProtection="1">
      <alignment horizontal="center" vertical="center" wrapText="1"/>
    </xf>
    <xf numFmtId="49" fontId="42" fillId="15" borderId="7" xfId="50" applyNumberFormat="1" applyFont="1" applyFill="1" applyBorder="1" applyAlignment="1" applyProtection="1">
      <alignment horizontal="center" vertical="center" wrapText="1"/>
    </xf>
    <xf numFmtId="49" fontId="0" fillId="0" borderId="18" xfId="0" applyBorder="1">
      <alignment vertical="top"/>
    </xf>
    <xf numFmtId="49" fontId="0" fillId="0" borderId="20" xfId="0" applyBorder="1">
      <alignment vertical="top"/>
    </xf>
    <xf numFmtId="49" fontId="0" fillId="0" borderId="21" xfId="0" applyBorder="1">
      <alignment vertical="top"/>
    </xf>
    <xf numFmtId="49" fontId="0" fillId="0" borderId="22" xfId="0" applyBorder="1">
      <alignment vertical="top"/>
    </xf>
    <xf numFmtId="49" fontId="52" fillId="0" borderId="0" xfId="0" applyFont="1">
      <alignment vertical="top"/>
    </xf>
    <xf numFmtId="0" fontId="42" fillId="8" borderId="0" xfId="54" applyNumberFormat="1" applyFont="1" applyFill="1" applyBorder="1" applyAlignment="1">
      <alignment horizontal="justify" vertical="center" wrapText="1"/>
    </xf>
    <xf numFmtId="49" fontId="0" fillId="12" borderId="9" xfId="64" applyNumberFormat="1" applyFont="1" applyFill="1" applyBorder="1" applyAlignment="1" applyProtection="1">
      <alignment horizontal="center" vertical="center" wrapText="1"/>
      <protection locked="0"/>
    </xf>
    <xf numFmtId="49" fontId="0" fillId="13" borderId="9" xfId="65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65" applyFont="1" applyFill="1" applyAlignment="1" applyProtection="1">
      <alignment vertical="center" wrapText="1"/>
    </xf>
    <xf numFmtId="0" fontId="0" fillId="0" borderId="9" xfId="62" applyFont="1" applyFill="1" applyBorder="1" applyAlignment="1" applyProtection="1">
      <alignment horizontal="center" vertical="center" wrapText="1"/>
    </xf>
    <xf numFmtId="0" fontId="0" fillId="8" borderId="0" xfId="63" applyFont="1" applyFill="1" applyBorder="1" applyAlignment="1" applyProtection="1">
      <alignment horizontal="right" vertical="center" wrapText="1" indent="1"/>
    </xf>
    <xf numFmtId="49" fontId="5" fillId="12" borderId="9" xfId="64" applyNumberFormat="1" applyFont="1" applyFill="1" applyBorder="1" applyAlignment="1" applyProtection="1">
      <alignment horizontal="center" vertical="center" wrapText="1"/>
    </xf>
    <xf numFmtId="0" fontId="5" fillId="13" borderId="9" xfId="63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Fill="1" applyBorder="1" applyProtection="1">
      <alignment vertical="top"/>
    </xf>
    <xf numFmtId="49" fontId="0" fillId="0" borderId="23" xfId="0" applyBorder="1">
      <alignment vertical="top"/>
    </xf>
    <xf numFmtId="49" fontId="0" fillId="0" borderId="23" xfId="0" applyBorder="1" applyProtection="1">
      <alignment vertical="top"/>
    </xf>
    <xf numFmtId="49" fontId="5" fillId="0" borderId="0" xfId="0" applyNumberFormat="1" applyFont="1" applyProtection="1">
      <alignment vertical="top"/>
    </xf>
    <xf numFmtId="0" fontId="7" fillId="8" borderId="0" xfId="65" applyFont="1" applyFill="1" applyBorder="1" applyAlignment="1" applyProtection="1">
      <alignment horizontal="center" vertical="center" wrapText="1"/>
    </xf>
    <xf numFmtId="0" fontId="5" fillId="8" borderId="0" xfId="65" applyFont="1" applyFill="1" applyBorder="1" applyAlignment="1" applyProtection="1">
      <alignment horizontal="center" vertical="center" wrapText="1"/>
    </xf>
    <xf numFmtId="0" fontId="5" fillId="0" borderId="9" xfId="65" applyFont="1" applyFill="1" applyBorder="1" applyAlignment="1" applyProtection="1">
      <alignment vertical="center" wrapText="1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49" fontId="41" fillId="0" borderId="0" xfId="0" applyFont="1" applyBorder="1" applyAlignment="1" applyProtection="1">
      <alignment horizontal="center" vertical="center"/>
    </xf>
    <xf numFmtId="0" fontId="0" fillId="0" borderId="24" xfId="37" applyFont="1" applyFill="1" applyBorder="1" applyAlignment="1" applyProtection="1">
      <alignment horizontal="center" vertical="center" wrapText="1"/>
    </xf>
    <xf numFmtId="0" fontId="0" fillId="0" borderId="9" xfId="65" applyFont="1" applyFill="1" applyBorder="1" applyAlignment="1" applyProtection="1">
      <alignment horizontal="left" vertical="center" wrapText="1" indent="1"/>
    </xf>
    <xf numFmtId="0" fontId="35" fillId="8" borderId="0" xfId="0" applyNumberFormat="1" applyFont="1" applyFill="1" applyBorder="1" applyAlignment="1" applyProtection="1">
      <alignment horizontal="center" vertical="center" wrapText="1"/>
    </xf>
    <xf numFmtId="0" fontId="5" fillId="8" borderId="15" xfId="58" applyNumberFormat="1" applyFont="1" applyFill="1" applyBorder="1" applyAlignment="1" applyProtection="1">
      <alignment horizontal="center" vertical="center" wrapText="1"/>
    </xf>
    <xf numFmtId="49" fontId="5" fillId="8" borderId="9" xfId="58" applyNumberFormat="1" applyFont="1" applyFill="1" applyBorder="1" applyAlignment="1" applyProtection="1">
      <alignment horizontal="center" vertical="center" wrapText="1"/>
    </xf>
    <xf numFmtId="16" fontId="5" fillId="8" borderId="9" xfId="58" applyNumberFormat="1" applyFont="1" applyFill="1" applyBorder="1" applyAlignment="1" applyProtection="1">
      <alignment horizontal="center" vertical="center" wrapText="1"/>
    </xf>
    <xf numFmtId="49" fontId="5" fillId="13" borderId="9" xfId="64" applyNumberFormat="1" applyFont="1" applyFill="1" applyBorder="1" applyAlignment="1" applyProtection="1">
      <alignment horizontal="center" vertical="center" wrapText="1"/>
      <protection locked="0"/>
    </xf>
    <xf numFmtId="49" fontId="11" fillId="13" borderId="9" xfId="28" applyNumberFormat="1" applyFont="1" applyFill="1" applyBorder="1" applyAlignment="1" applyProtection="1">
      <alignment horizontal="center" vertical="center" wrapText="1"/>
      <protection locked="0"/>
    </xf>
    <xf numFmtId="49" fontId="29" fillId="11" borderId="12" xfId="0" applyFont="1" applyFill="1" applyBorder="1" applyAlignment="1" applyProtection="1">
      <alignment horizontal="center" vertical="top"/>
    </xf>
    <xf numFmtId="49" fontId="29" fillId="11" borderId="13" xfId="0" applyFont="1" applyFill="1" applyBorder="1" applyAlignment="1" applyProtection="1">
      <alignment horizontal="center" vertical="top"/>
    </xf>
    <xf numFmtId="0" fontId="0" fillId="0" borderId="9" xfId="65" applyFont="1" applyFill="1" applyBorder="1" applyAlignment="1" applyProtection="1">
      <alignment horizontal="left" vertical="center" wrapText="1"/>
    </xf>
    <xf numFmtId="49" fontId="31" fillId="11" borderId="11" xfId="0" applyFont="1" applyFill="1" applyBorder="1" applyAlignment="1" applyProtection="1">
      <alignment horizontal="center" vertical="center"/>
    </xf>
    <xf numFmtId="49" fontId="0" fillId="8" borderId="9" xfId="65" applyNumberFormat="1" applyFont="1" applyFill="1" applyBorder="1" applyAlignment="1" applyProtection="1">
      <alignment horizontal="center" vertical="center" wrapText="1"/>
    </xf>
    <xf numFmtId="4" fontId="5" fillId="13" borderId="9" xfId="65" applyNumberFormat="1" applyFont="1" applyFill="1" applyBorder="1" applyAlignment="1" applyProtection="1">
      <alignment horizontal="right" vertical="center" wrapText="1"/>
      <protection locked="0"/>
    </xf>
    <xf numFmtId="4" fontId="5" fillId="13" borderId="25" xfId="65" applyNumberFormat="1" applyFont="1" applyFill="1" applyBorder="1" applyAlignment="1" applyProtection="1">
      <alignment horizontal="right" vertical="center" wrapText="1"/>
      <protection locked="0"/>
    </xf>
    <xf numFmtId="49" fontId="39" fillId="0" borderId="0" xfId="0" applyFont="1" applyBorder="1">
      <alignment vertical="top"/>
    </xf>
    <xf numFmtId="0" fontId="39" fillId="8" borderId="0" xfId="65" applyFont="1" applyFill="1" applyBorder="1" applyAlignment="1" applyProtection="1">
      <alignment vertical="center" wrapText="1"/>
    </xf>
    <xf numFmtId="0" fontId="39" fillId="0" borderId="0" xfId="65" applyFont="1" applyFill="1" applyAlignment="1" applyProtection="1">
      <alignment vertical="center" wrapText="1"/>
    </xf>
    <xf numFmtId="49" fontId="0" fillId="0" borderId="0" xfId="0" applyFill="1" applyBorder="1" applyProtection="1">
      <alignment vertical="top"/>
    </xf>
    <xf numFmtId="49" fontId="10" fillId="0" borderId="9" xfId="65" applyNumberFormat="1" applyFont="1" applyFill="1" applyBorder="1" applyAlignment="1" applyProtection="1">
      <alignment horizontal="center" vertical="center" wrapText="1"/>
    </xf>
    <xf numFmtId="4" fontId="10" fillId="0" borderId="25" xfId="65" applyNumberFormat="1" applyFont="1" applyFill="1" applyBorder="1" applyAlignment="1" applyProtection="1">
      <alignment horizontal="right" vertical="center" wrapText="1"/>
    </xf>
    <xf numFmtId="4" fontId="0" fillId="7" borderId="9" xfId="65" applyNumberFormat="1" applyFont="1" applyFill="1" applyBorder="1" applyAlignment="1" applyProtection="1">
      <alignment horizontal="right" vertical="center" wrapText="1"/>
    </xf>
    <xf numFmtId="0" fontId="10" fillId="0" borderId="9" xfId="65" applyFont="1" applyFill="1" applyBorder="1" applyAlignment="1" applyProtection="1">
      <alignment horizontal="left" vertical="center" wrapText="1" indent="2"/>
    </xf>
    <xf numFmtId="49" fontId="41" fillId="0" borderId="0" xfId="0" applyFont="1" applyAlignment="1">
      <alignment horizontal="center" vertical="center" wrapText="1"/>
    </xf>
    <xf numFmtId="0" fontId="0" fillId="8" borderId="9" xfId="58" applyNumberFormat="1" applyFont="1" applyFill="1" applyBorder="1" applyAlignment="1" applyProtection="1">
      <alignment horizontal="left" vertical="center" wrapText="1" indent="1"/>
    </xf>
    <xf numFmtId="0" fontId="0" fillId="0" borderId="9" xfId="65" applyFont="1" applyFill="1" applyBorder="1" applyAlignment="1" applyProtection="1">
      <alignment horizontal="left" vertical="center" wrapText="1" indent="2"/>
    </xf>
    <xf numFmtId="0" fontId="0" fillId="0" borderId="9" xfId="65" applyFont="1" applyFill="1" applyBorder="1" applyAlignment="1" applyProtection="1">
      <alignment horizontal="left" vertical="center" wrapText="1" indent="3"/>
    </xf>
    <xf numFmtId="49" fontId="32" fillId="8" borderId="36" xfId="37" applyNumberFormat="1" applyFont="1" applyFill="1" applyBorder="1" applyAlignment="1" applyProtection="1">
      <alignment horizontal="center" vertical="center" wrapText="1"/>
    </xf>
    <xf numFmtId="0" fontId="0" fillId="8" borderId="9" xfId="65" applyNumberFormat="1" applyFont="1" applyFill="1" applyBorder="1" applyAlignment="1" applyProtection="1">
      <alignment horizontal="center" vertical="center" wrapText="1"/>
    </xf>
    <xf numFmtId="0" fontId="52" fillId="0" borderId="0" xfId="65" applyFont="1" applyFill="1" applyAlignment="1" applyProtection="1">
      <alignment vertical="center" wrapText="1"/>
    </xf>
    <xf numFmtId="49" fontId="52" fillId="0" borderId="0" xfId="0" applyFont="1">
      <alignment vertical="top"/>
    </xf>
    <xf numFmtId="0" fontId="5" fillId="8" borderId="0" xfId="65" applyFont="1" applyFill="1" applyAlignment="1" applyProtection="1">
      <alignment vertical="center" wrapText="1"/>
    </xf>
    <xf numFmtId="4" fontId="5" fillId="8" borderId="9" xfId="65" applyNumberFormat="1" applyFont="1" applyFill="1" applyBorder="1" applyAlignment="1" applyProtection="1">
      <alignment horizontal="right" vertical="center" wrapText="1"/>
    </xf>
    <xf numFmtId="49" fontId="52" fillId="0" borderId="0" xfId="0" applyNumberFormat="1" applyFont="1" applyAlignment="1">
      <alignment horizontal="center" vertical="center"/>
    </xf>
    <xf numFmtId="49" fontId="52" fillId="0" borderId="0" xfId="65" applyNumberFormat="1" applyFont="1" applyFill="1" applyAlignment="1" applyProtection="1">
      <alignment vertical="center" wrapText="1"/>
    </xf>
    <xf numFmtId="49" fontId="52" fillId="0" borderId="0" xfId="0" applyNumberFormat="1" applyFont="1">
      <alignment vertical="top"/>
    </xf>
    <xf numFmtId="49" fontId="53" fillId="0" borderId="0" xfId="0" applyNumberFormat="1" applyFont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 wrapText="1"/>
    </xf>
    <xf numFmtId="0" fontId="5" fillId="0" borderId="37" xfId="65" applyFont="1" applyFill="1" applyBorder="1" applyAlignment="1" applyProtection="1">
      <alignment horizontal="left" vertical="center" wrapText="1"/>
    </xf>
    <xf numFmtId="0" fontId="0" fillId="0" borderId="0" xfId="63" applyFont="1" applyAlignment="1" applyProtection="1">
      <alignment horizontal="center" vertical="center" wrapText="1"/>
    </xf>
    <xf numFmtId="0" fontId="0" fillId="0" borderId="0" xfId="65" applyFont="1" applyFill="1" applyAlignment="1" applyProtection="1">
      <alignment vertical="center" wrapText="1"/>
    </xf>
    <xf numFmtId="49" fontId="10" fillId="0" borderId="0" xfId="0" applyNumberFormat="1" applyFont="1" applyAlignment="1">
      <alignment horizontal="center" vertical="center"/>
    </xf>
    <xf numFmtId="0" fontId="18" fillId="0" borderId="0" xfId="65" applyFont="1" applyFill="1" applyAlignment="1" applyProtection="1">
      <alignment horizontal="right" vertical="top" wrapText="1"/>
    </xf>
    <xf numFmtId="0" fontId="52" fillId="0" borderId="0" xfId="63" applyNumberFormat="1" applyFont="1" applyFill="1" applyAlignment="1" applyProtection="1">
      <alignment horizontal="left" vertical="center" wrapText="1"/>
    </xf>
    <xf numFmtId="0" fontId="52" fillId="0" borderId="0" xfId="63" applyFont="1" applyFill="1" applyAlignment="1" applyProtection="1">
      <alignment horizontal="left" vertical="center" wrapText="1"/>
    </xf>
    <xf numFmtId="14" fontId="52" fillId="8" borderId="0" xfId="63" applyNumberFormat="1" applyFont="1" applyFill="1" applyBorder="1" applyAlignment="1" applyProtection="1">
      <alignment horizontal="left" vertical="center" wrapText="1"/>
    </xf>
    <xf numFmtId="14" fontId="52" fillId="0" borderId="0" xfId="63" applyNumberFormat="1" applyFont="1" applyFill="1" applyAlignment="1" applyProtection="1">
      <alignment horizontal="left" vertical="center" wrapText="1"/>
    </xf>
    <xf numFmtId="14" fontId="52" fillId="8" borderId="0" xfId="63" applyNumberFormat="1" applyFont="1" applyFill="1" applyBorder="1" applyAlignment="1" applyProtection="1">
      <alignment horizontal="left" vertical="center"/>
    </xf>
    <xf numFmtId="0" fontId="52" fillId="0" borderId="0" xfId="63" applyFont="1" applyFill="1" applyBorder="1" applyAlignment="1" applyProtection="1">
      <alignment horizontal="left" vertical="center" wrapText="1"/>
    </xf>
    <xf numFmtId="49" fontId="52" fillId="0" borderId="0" xfId="63" applyNumberFormat="1" applyFont="1" applyFill="1" applyBorder="1" applyAlignment="1" applyProtection="1">
      <alignment horizontal="left" vertical="center" wrapText="1"/>
    </xf>
    <xf numFmtId="0" fontId="52" fillId="0" borderId="9" xfId="65" applyFont="1" applyFill="1" applyBorder="1" applyAlignment="1" applyProtection="1">
      <alignment vertical="center" wrapText="1"/>
    </xf>
    <xf numFmtId="0" fontId="52" fillId="0" borderId="37" xfId="65" applyFont="1" applyFill="1" applyBorder="1" applyAlignment="1" applyProtection="1">
      <alignment vertical="center" wrapText="1"/>
    </xf>
    <xf numFmtId="0" fontId="52" fillId="8" borderId="25" xfId="65" applyFont="1" applyFill="1" applyBorder="1" applyAlignment="1" applyProtection="1">
      <alignment vertical="center" wrapText="1"/>
    </xf>
    <xf numFmtId="4" fontId="52" fillId="8" borderId="25" xfId="65" applyNumberFormat="1" applyFont="1" applyFill="1" applyBorder="1" applyAlignment="1" applyProtection="1">
      <alignment horizontal="right" vertical="center" wrapText="1"/>
    </xf>
    <xf numFmtId="0" fontId="0" fillId="0" borderId="0" xfId="0" applyNumberFormat="1" applyBorder="1">
      <alignment vertical="top"/>
    </xf>
    <xf numFmtId="49" fontId="42" fillId="13" borderId="7" xfId="50" applyNumberFormat="1" applyFont="1" applyFill="1" applyBorder="1" applyAlignment="1" applyProtection="1">
      <alignment horizontal="center" vertical="center" wrapText="1"/>
    </xf>
    <xf numFmtId="0" fontId="5" fillId="0" borderId="38" xfId="65" applyFont="1" applyFill="1" applyBorder="1" applyAlignment="1" applyProtection="1">
      <alignment horizontal="left" vertical="center" wrapText="1"/>
    </xf>
    <xf numFmtId="49" fontId="11" fillId="8" borderId="9" xfId="28" applyNumberFormat="1" applyFont="1" applyFill="1" applyBorder="1" applyAlignment="1" applyProtection="1">
      <alignment horizontal="left" vertical="center" wrapText="1"/>
    </xf>
    <xf numFmtId="0" fontId="10" fillId="0" borderId="9" xfId="65" applyFont="1" applyFill="1" applyBorder="1" applyAlignment="1" applyProtection="1">
      <alignment horizontal="left" vertical="center" wrapText="1"/>
    </xf>
    <xf numFmtId="0" fontId="5" fillId="8" borderId="9" xfId="65" applyFont="1" applyFill="1" applyBorder="1" applyAlignment="1" applyProtection="1">
      <alignment horizontal="left" vertical="center" wrapText="1"/>
    </xf>
    <xf numFmtId="49" fontId="11" fillId="13" borderId="9" xfId="28" applyNumberFormat="1" applyFont="1" applyFill="1" applyBorder="1" applyAlignment="1" applyProtection="1">
      <alignment horizontal="left" vertical="center" wrapText="1"/>
      <protection locked="0"/>
    </xf>
    <xf numFmtId="0" fontId="52" fillId="0" borderId="37" xfId="65" applyFont="1" applyFill="1" applyBorder="1" applyAlignment="1" applyProtection="1">
      <alignment horizontal="left" vertical="center" wrapText="1"/>
    </xf>
    <xf numFmtId="49" fontId="5" fillId="8" borderId="9" xfId="65" applyNumberFormat="1" applyFont="1" applyFill="1" applyBorder="1" applyAlignment="1" applyProtection="1">
      <alignment horizontal="left" vertical="center" wrapText="1"/>
    </xf>
    <xf numFmtId="49" fontId="10" fillId="8" borderId="9" xfId="65" applyNumberFormat="1" applyFont="1" applyFill="1" applyBorder="1" applyAlignment="1" applyProtection="1">
      <alignment horizontal="left" vertical="center" wrapText="1"/>
    </xf>
    <xf numFmtId="49" fontId="5" fillId="5" borderId="9" xfId="65" applyNumberFormat="1" applyFont="1" applyFill="1" applyBorder="1" applyAlignment="1" applyProtection="1">
      <alignment horizontal="left" vertical="center" wrapText="1"/>
      <protection locked="0"/>
    </xf>
    <xf numFmtId="49" fontId="10" fillId="0" borderId="9" xfId="65" applyNumberFormat="1" applyFont="1" applyFill="1" applyBorder="1" applyAlignment="1" applyProtection="1">
      <alignment horizontal="left" vertical="center" wrapText="1"/>
    </xf>
    <xf numFmtId="49" fontId="0" fillId="5" borderId="9" xfId="65" applyNumberFormat="1" applyFont="1" applyFill="1" applyBorder="1" applyAlignment="1" applyProtection="1">
      <alignment horizontal="left" vertical="center" wrapText="1"/>
      <protection locked="0"/>
    </xf>
    <xf numFmtId="0" fontId="5" fillId="0" borderId="26" xfId="65" applyFont="1" applyFill="1" applyBorder="1" applyAlignment="1" applyProtection="1">
      <alignment vertical="center" wrapText="1"/>
    </xf>
    <xf numFmtId="0" fontId="52" fillId="0" borderId="9" xfId="65" applyFont="1" applyFill="1" applyBorder="1" applyAlignment="1" applyProtection="1">
      <alignment horizontal="center" vertical="center" wrapText="1"/>
    </xf>
    <xf numFmtId="49" fontId="52" fillId="0" borderId="9" xfId="65" applyNumberFormat="1" applyFont="1" applyFill="1" applyBorder="1" applyAlignment="1" applyProtection="1">
      <alignment horizontal="left" vertical="center" wrapText="1"/>
    </xf>
    <xf numFmtId="49" fontId="32" fillId="8" borderId="27" xfId="37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0" fillId="10" borderId="0" xfId="0" applyFill="1" applyAlignment="1" applyProtection="1">
      <alignment horizontal="left" vertical="top"/>
    </xf>
    <xf numFmtId="0" fontId="52" fillId="8" borderId="9" xfId="65" applyFont="1" applyFill="1" applyBorder="1" applyAlignment="1" applyProtection="1">
      <alignment horizontal="left" vertical="center" wrapText="1"/>
    </xf>
    <xf numFmtId="0" fontId="5" fillId="13" borderId="9" xfId="65" applyNumberFormat="1" applyFont="1" applyFill="1" applyBorder="1" applyAlignment="1" applyProtection="1">
      <alignment horizontal="left" vertical="center" wrapText="1"/>
      <protection locked="0"/>
    </xf>
    <xf numFmtId="49" fontId="5" fillId="12" borderId="9" xfId="64" applyNumberFormat="1" applyFont="1" applyFill="1" applyBorder="1" applyAlignment="1" applyProtection="1">
      <alignment horizontal="center" vertical="center" wrapText="1"/>
      <protection locked="0"/>
    </xf>
    <xf numFmtId="49" fontId="0" fillId="0" borderId="39" xfId="0" applyBorder="1">
      <alignment vertical="top"/>
    </xf>
    <xf numFmtId="0" fontId="5" fillId="8" borderId="40" xfId="65" applyFont="1" applyFill="1" applyBorder="1" applyAlignment="1" applyProtection="1">
      <alignment horizontal="center" vertical="center" wrapText="1"/>
    </xf>
    <xf numFmtId="14" fontId="5" fillId="12" borderId="40" xfId="64" applyNumberFormat="1" applyFont="1" applyFill="1" applyBorder="1" applyAlignment="1" applyProtection="1">
      <alignment horizontal="left" vertical="center" wrapText="1"/>
    </xf>
    <xf numFmtId="49" fontId="5" fillId="7" borderId="40" xfId="65" applyNumberFormat="1" applyFont="1" applyFill="1" applyBorder="1" applyAlignment="1" applyProtection="1">
      <alignment horizontal="left" vertical="center" wrapText="1"/>
    </xf>
    <xf numFmtId="49" fontId="31" fillId="11" borderId="41" xfId="0" applyFont="1" applyFill="1" applyBorder="1" applyAlignment="1" applyProtection="1">
      <alignment horizontal="left" vertical="center"/>
    </xf>
    <xf numFmtId="49" fontId="31" fillId="11" borderId="42" xfId="0" applyFont="1" applyFill="1" applyBorder="1" applyAlignment="1" applyProtection="1">
      <alignment horizontal="left" vertical="center"/>
    </xf>
    <xf numFmtId="49" fontId="31" fillId="11" borderId="43" xfId="0" applyFont="1" applyFill="1" applyBorder="1" applyAlignment="1" applyProtection="1">
      <alignment horizontal="left" vertical="center"/>
    </xf>
    <xf numFmtId="49" fontId="0" fillId="0" borderId="44" xfId="0" applyBorder="1">
      <alignment vertical="top"/>
    </xf>
    <xf numFmtId="0" fontId="5" fillId="0" borderId="37" xfId="65" applyFont="1" applyFill="1" applyBorder="1" applyAlignment="1" applyProtection="1">
      <alignment horizontal="left" vertical="center" wrapText="1"/>
    </xf>
    <xf numFmtId="49" fontId="0" fillId="13" borderId="9" xfId="64" applyNumberFormat="1" applyFont="1" applyFill="1" applyBorder="1" applyAlignment="1" applyProtection="1">
      <alignment horizontal="center" vertical="center" wrapText="1"/>
      <protection locked="0"/>
    </xf>
    <xf numFmtId="0" fontId="5" fillId="8" borderId="40" xfId="65" applyFont="1" applyFill="1" applyBorder="1" applyAlignment="1" applyProtection="1">
      <alignment horizontal="center" vertical="center" wrapText="1"/>
    </xf>
    <xf numFmtId="49" fontId="52" fillId="0" borderId="0" xfId="0" applyNumberFormat="1" applyFont="1" applyAlignment="1">
      <alignment horizontal="center" vertical="center"/>
    </xf>
    <xf numFmtId="0" fontId="8" fillId="8" borderId="0" xfId="65" applyFont="1" applyFill="1" applyBorder="1" applyAlignment="1" applyProtection="1">
      <alignment horizontal="right" vertical="center"/>
    </xf>
    <xf numFmtId="22" fontId="5" fillId="0" borderId="0" xfId="60" applyNumberFormat="1" applyFont="1" applyAlignment="1" applyProtection="1">
      <alignment horizontal="left" vertical="center" wrapText="1"/>
    </xf>
    <xf numFmtId="49" fontId="0" fillId="13" borderId="9" xfId="63" applyNumberFormat="1" applyFont="1" applyFill="1" applyBorder="1" applyAlignment="1" applyProtection="1">
      <alignment horizontal="center" vertical="center" wrapText="1"/>
      <protection locked="0"/>
    </xf>
    <xf numFmtId="49" fontId="41" fillId="0" borderId="0" xfId="0" applyNumberFormat="1" applyFont="1" applyAlignment="1">
      <alignment horizontal="center" vertical="center" wrapText="1"/>
    </xf>
    <xf numFmtId="49" fontId="11" fillId="5" borderId="9" xfId="28" applyNumberFormat="1" applyFont="1" applyFill="1" applyBorder="1" applyAlignment="1" applyProtection="1">
      <alignment horizontal="left" vertical="center" wrapText="1"/>
      <protection locked="0"/>
    </xf>
    <xf numFmtId="0" fontId="71" fillId="0" borderId="0" xfId="28" applyFont="1" applyAlignment="1" applyProtection="1">
      <alignment horizontal="center" vertical="center"/>
    </xf>
    <xf numFmtId="0" fontId="5" fillId="0" borderId="0" xfId="60" applyFont="1" applyAlignment="1">
      <alignment vertical="center" wrapText="1"/>
    </xf>
    <xf numFmtId="0" fontId="5" fillId="0" borderId="0" xfId="60" applyFont="1" applyAlignment="1">
      <alignment horizontal="center" vertical="center"/>
    </xf>
    <xf numFmtId="0" fontId="18" fillId="0" borderId="0" xfId="20" applyFont="1" applyFill="1" applyBorder="1" applyAlignment="1" applyProtection="1">
      <alignment horizontal="right" vertical="top" wrapText="1" indent="1"/>
    </xf>
    <xf numFmtId="0" fontId="43" fillId="8" borderId="0" xfId="54" applyNumberFormat="1" applyFont="1" applyFill="1" applyBorder="1" applyAlignment="1">
      <alignment horizontal="left" vertical="center" wrapText="1"/>
    </xf>
    <xf numFmtId="0" fontId="42" fillId="8" borderId="0" xfId="54" applyNumberFormat="1" applyFont="1" applyFill="1" applyBorder="1" applyAlignment="1">
      <alignment horizontal="right" vertical="center" wrapText="1" indent="1"/>
    </xf>
    <xf numFmtId="49" fontId="14" fillId="8" borderId="0" xfId="54" applyFont="1" applyFill="1" applyBorder="1" applyAlignment="1">
      <alignment horizontal="left"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45" fillId="0" borderId="0" xfId="33" applyNumberFormat="1" applyFont="1" applyFill="1" applyBorder="1" applyAlignment="1" applyProtection="1">
      <alignment horizontal="left" vertical="center" wrapText="1"/>
    </xf>
    <xf numFmtId="49" fontId="14" fillId="8" borderId="0" xfId="54" applyFont="1" applyFill="1" applyBorder="1" applyAlignment="1">
      <alignment horizontal="justify" vertical="justify" wrapText="1"/>
    </xf>
    <xf numFmtId="49" fontId="45" fillId="0" borderId="0" xfId="33" applyNumberFormat="1" applyFont="1" applyFill="1" applyBorder="1" applyAlignment="1" applyProtection="1">
      <alignment horizontal="left" vertical="top" wrapText="1"/>
    </xf>
    <xf numFmtId="49" fontId="45" fillId="0" borderId="0" xfId="33" applyNumberFormat="1" applyFont="1" applyFill="1" applyBorder="1" applyAlignment="1" applyProtection="1">
      <alignment horizontal="left" vertical="top" wrapText="1" indent="1"/>
    </xf>
    <xf numFmtId="0" fontId="42" fillId="8" borderId="0" xfId="54" applyNumberFormat="1" applyFont="1" applyFill="1" applyBorder="1" applyAlignment="1">
      <alignment horizontal="justify" vertical="top" wrapText="1"/>
    </xf>
    <xf numFmtId="0" fontId="54" fillId="0" borderId="0" xfId="29" applyFont="1" applyBorder="1" applyAlignment="1" applyProtection="1">
      <alignment vertical="center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4" borderId="29" xfId="26" applyNumberFormat="1" applyFont="1" applyFill="1" applyBorder="1" applyAlignment="1">
      <alignment horizontal="center" vertical="center" wrapText="1"/>
    </xf>
    <xf numFmtId="0" fontId="18" fillId="14" borderId="30" xfId="26" applyNumberFormat="1" applyFont="1" applyFill="1" applyBorder="1" applyAlignment="1">
      <alignment horizontal="center" vertical="center" wrapText="1"/>
    </xf>
    <xf numFmtId="0" fontId="18" fillId="14" borderId="31" xfId="26" applyNumberFormat="1" applyFont="1" applyFill="1" applyBorder="1" applyAlignment="1">
      <alignment horizontal="center" vertical="center" wrapText="1"/>
    </xf>
    <xf numFmtId="0" fontId="14" fillId="8" borderId="0" xfId="54" applyNumberFormat="1" applyFont="1" applyFill="1" applyBorder="1" applyAlignment="1" applyProtection="1">
      <alignment horizontal="justify" vertical="top" wrapText="1"/>
    </xf>
    <xf numFmtId="49" fontId="14" fillId="8" borderId="28" xfId="54" applyFont="1" applyFill="1" applyBorder="1" applyAlignment="1">
      <alignment vertical="center" wrapText="1"/>
    </xf>
    <xf numFmtId="49" fontId="14" fillId="8" borderId="0" xfId="54" applyFont="1" applyFill="1" applyBorder="1" applyAlignment="1">
      <alignment vertical="center" wrapText="1"/>
    </xf>
    <xf numFmtId="49" fontId="14" fillId="8" borderId="28" xfId="54" applyFont="1" applyFill="1" applyBorder="1" applyAlignment="1">
      <alignment horizontal="left" vertical="center" wrapText="1"/>
    </xf>
    <xf numFmtId="49" fontId="14" fillId="8" borderId="0" xfId="54" applyFont="1" applyFill="1" applyBorder="1" applyAlignment="1">
      <alignment horizontal="left" vertical="center" wrapText="1"/>
    </xf>
    <xf numFmtId="0" fontId="14" fillId="8" borderId="0" xfId="54" applyNumberFormat="1" applyFont="1" applyFill="1" applyBorder="1" applyAlignment="1">
      <alignment horizontal="justify" vertical="center" wrapText="1"/>
    </xf>
    <xf numFmtId="0" fontId="14" fillId="8" borderId="0" xfId="54" applyNumberFormat="1" applyFont="1" applyFill="1" applyBorder="1" applyAlignment="1">
      <alignment horizontal="justify" vertical="top" wrapText="1"/>
    </xf>
    <xf numFmtId="49" fontId="14" fillId="8" borderId="0" xfId="54" applyFont="1" applyFill="1" applyBorder="1" applyAlignment="1">
      <alignment horizontal="left" vertical="top" wrapText="1" indent="1"/>
    </xf>
    <xf numFmtId="0" fontId="18" fillId="0" borderId="32" xfId="66" applyFont="1" applyBorder="1" applyAlignment="1">
      <alignment horizontal="center" vertical="center" wrapText="1"/>
    </xf>
    <xf numFmtId="0" fontId="5" fillId="8" borderId="40" xfId="65" applyFont="1" applyFill="1" applyBorder="1" applyAlignment="1" applyProtection="1">
      <alignment horizontal="center" vertical="center" wrapText="1"/>
    </xf>
    <xf numFmtId="14" fontId="5" fillId="12" borderId="25" xfId="64" applyNumberFormat="1" applyFont="1" applyFill="1" applyBorder="1" applyAlignment="1" applyProtection="1">
      <alignment horizontal="center" vertical="center" wrapText="1"/>
    </xf>
    <xf numFmtId="14" fontId="5" fillId="12" borderId="35" xfId="64" applyNumberFormat="1" applyFont="1" applyFill="1" applyBorder="1" applyAlignment="1" applyProtection="1">
      <alignment horizontal="center" vertical="center" wrapText="1"/>
    </xf>
    <xf numFmtId="0" fontId="18" fillId="0" borderId="33" xfId="36" applyFont="1" applyFill="1" applyBorder="1" applyAlignment="1" applyProtection="1">
      <alignment horizontal="center" vertical="center" wrapText="1"/>
    </xf>
    <xf numFmtId="0" fontId="5" fillId="0" borderId="34" xfId="36" applyFont="1" applyFill="1" applyBorder="1" applyAlignment="1" applyProtection="1">
      <alignment horizontal="center" vertical="center" wrapText="1"/>
    </xf>
    <xf numFmtId="4" fontId="0" fillId="0" borderId="0" xfId="38" applyFont="1" applyFill="1" applyBorder="1" applyAlignment="1" applyProtection="1">
      <alignment horizontal="center" vertical="center" wrapText="1"/>
    </xf>
    <xf numFmtId="4" fontId="5" fillId="0" borderId="0" xfId="38" applyFont="1" applyFill="1" applyBorder="1" applyAlignment="1" applyProtection="1">
      <alignment horizontal="center" vertical="center" wrapText="1"/>
    </xf>
    <xf numFmtId="0" fontId="5" fillId="13" borderId="11" xfId="38" applyNumberFormat="1" applyFont="1" applyFill="1" applyBorder="1" applyAlignment="1" applyProtection="1">
      <alignment horizontal="center" vertical="center" wrapText="1"/>
      <protection locked="0"/>
    </xf>
    <xf numFmtId="0" fontId="5" fillId="13" borderId="12" xfId="38" applyNumberFormat="1" applyFont="1" applyFill="1" applyBorder="1" applyAlignment="1" applyProtection="1">
      <alignment horizontal="center" vertical="center" wrapText="1"/>
      <protection locked="0"/>
    </xf>
    <xf numFmtId="0" fontId="5" fillId="13" borderId="13" xfId="38" applyNumberFormat="1" applyFont="1" applyFill="1" applyBorder="1" applyAlignment="1" applyProtection="1">
      <alignment horizontal="center" vertical="center" wrapText="1"/>
      <protection locked="0"/>
    </xf>
    <xf numFmtId="49" fontId="0" fillId="13" borderId="11" xfId="38" applyNumberFormat="1" applyFont="1" applyFill="1" applyBorder="1" applyAlignment="1" applyProtection="1">
      <alignment horizontal="center" vertical="center" wrapText="1"/>
      <protection locked="0"/>
    </xf>
    <xf numFmtId="49" fontId="0" fillId="13" borderId="12" xfId="38" applyNumberFormat="1" applyFont="1" applyFill="1" applyBorder="1" applyAlignment="1" applyProtection="1">
      <alignment horizontal="center" vertical="center" wrapText="1"/>
      <protection locked="0"/>
    </xf>
    <xf numFmtId="49" fontId="0" fillId="13" borderId="13" xfId="38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NumberFormat="1" applyFont="1" applyAlignment="1">
      <alignment horizontal="justify" vertical="top" wrapText="1"/>
    </xf>
    <xf numFmtId="0" fontId="55" fillId="13" borderId="0" xfId="0" applyNumberFormat="1" applyFont="1" applyFill="1" applyAlignment="1">
      <alignment horizontal="justify" vertical="top" wrapText="1"/>
    </xf>
    <xf numFmtId="0" fontId="18" fillId="0" borderId="33" xfId="66" applyFont="1" applyBorder="1" applyAlignment="1">
      <alignment horizontal="center" vertical="center" wrapText="1"/>
    </xf>
    <xf numFmtId="49" fontId="52" fillId="0" borderId="0" xfId="0" applyNumberFormat="1" applyFont="1" applyAlignment="1">
      <alignment horizontal="center" vertical="center"/>
    </xf>
    <xf numFmtId="49" fontId="41" fillId="0" borderId="0" xfId="0" applyNumberFormat="1" applyFont="1" applyAlignment="1">
      <alignment horizontal="center" vertical="center" wrapText="1"/>
    </xf>
    <xf numFmtId="49" fontId="52" fillId="0" borderId="0" xfId="0" applyNumberFormat="1" applyFont="1" applyAlignment="1">
      <alignment horizontal="center" vertical="center" wrapText="1"/>
    </xf>
    <xf numFmtId="49" fontId="10" fillId="0" borderId="0" xfId="0" applyFont="1" applyAlignment="1">
      <alignment horizontal="center" vertical="center"/>
    </xf>
    <xf numFmtId="0" fontId="5" fillId="16" borderId="11" xfId="58" applyNumberFormat="1" applyFont="1" applyFill="1" applyBorder="1" applyAlignment="1" applyProtection="1">
      <alignment horizontal="left" vertical="center" wrapText="1"/>
    </xf>
    <xf numFmtId="0" fontId="5" fillId="16" borderId="12" xfId="58" applyNumberFormat="1" applyFont="1" applyFill="1" applyBorder="1" applyAlignment="1" applyProtection="1">
      <alignment horizontal="left" vertical="center" wrapText="1"/>
    </xf>
    <xf numFmtId="0" fontId="5" fillId="16" borderId="13" xfId="58" applyNumberFormat="1" applyFont="1" applyFill="1" applyBorder="1" applyAlignment="1" applyProtection="1">
      <alignment horizontal="left" vertical="center" wrapText="1"/>
    </xf>
    <xf numFmtId="0" fontId="18" fillId="0" borderId="45" xfId="36" applyFont="1" applyFill="1" applyBorder="1" applyAlignment="1" applyProtection="1">
      <alignment horizontal="center" vertical="center" wrapText="1"/>
    </xf>
    <xf numFmtId="0" fontId="5" fillId="0" borderId="46" xfId="36" applyFont="1" applyFill="1" applyBorder="1" applyAlignment="1" applyProtection="1">
      <alignment horizontal="center" vertical="center" wrapText="1"/>
    </xf>
    <xf numFmtId="0" fontId="18" fillId="0" borderId="32" xfId="66" applyFont="1" applyBorder="1" applyAlignment="1">
      <alignment horizontal="center" vertical="center"/>
    </xf>
    <xf numFmtId="0" fontId="0" fillId="0" borderId="11" xfId="62" applyFont="1" applyFill="1" applyBorder="1" applyAlignment="1" applyProtection="1">
      <alignment horizontal="center" vertical="center" wrapText="1"/>
    </xf>
    <xf numFmtId="0" fontId="0" fillId="0" borderId="13" xfId="62" applyFont="1" applyFill="1" applyBorder="1" applyAlignment="1" applyProtection="1">
      <alignment horizontal="center" vertical="center" wrapText="1"/>
    </xf>
    <xf numFmtId="0" fontId="0" fillId="0" borderId="25" xfId="62" applyFont="1" applyFill="1" applyBorder="1" applyAlignment="1" applyProtection="1">
      <alignment horizontal="center" vertical="center" wrapText="1"/>
    </xf>
    <xf numFmtId="0" fontId="0" fillId="0" borderId="35" xfId="62" applyFont="1" applyFill="1" applyBorder="1" applyAlignment="1" applyProtection="1">
      <alignment horizontal="center" vertical="center" wrapText="1"/>
    </xf>
    <xf numFmtId="49" fontId="40" fillId="0" borderId="0" xfId="0" applyFont="1" applyAlignment="1">
      <alignment horizontal="center" vertical="center"/>
    </xf>
    <xf numFmtId="14" fontId="5" fillId="12" borderId="40" xfId="64" applyNumberFormat="1" applyFont="1" applyFill="1" applyBorder="1" applyAlignment="1" applyProtection="1">
      <alignment horizontal="center" vertical="center" wrapText="1"/>
    </xf>
    <xf numFmtId="0" fontId="5" fillId="13" borderId="11" xfId="58" applyNumberFormat="1" applyFont="1" applyFill="1" applyBorder="1" applyAlignment="1" applyProtection="1">
      <alignment horizontal="left" vertical="center" wrapText="1"/>
      <protection locked="0"/>
    </xf>
    <xf numFmtId="0" fontId="5" fillId="13" borderId="12" xfId="58" applyNumberFormat="1" applyFont="1" applyFill="1" applyBorder="1" applyAlignment="1" applyProtection="1">
      <alignment horizontal="left" vertical="center" wrapText="1"/>
      <protection locked="0"/>
    </xf>
    <xf numFmtId="0" fontId="5" fillId="13" borderId="13" xfId="58" applyNumberFormat="1" applyFont="1" applyFill="1" applyBorder="1" applyAlignment="1" applyProtection="1">
      <alignment horizontal="left" vertical="center" wrapText="1"/>
      <protection locked="0"/>
    </xf>
  </cellXfs>
  <cellStyles count="112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89" builtinId="30" hidden="1"/>
    <cellStyle name="20% - Акцент2" xfId="93" builtinId="34" hidden="1"/>
    <cellStyle name="20% - Акцент3" xfId="97" builtinId="38" hidden="1"/>
    <cellStyle name="20% - Акцент4" xfId="101" builtinId="42" hidden="1"/>
    <cellStyle name="20% - Акцент5" xfId="105" builtinId="46" hidden="1"/>
    <cellStyle name="20% - Акцент6" xfId="109" builtinId="50" hidden="1"/>
    <cellStyle name="40% - Акцент1" xfId="90" builtinId="31" hidden="1"/>
    <cellStyle name="40% - Акцент2" xfId="94" builtinId="35" hidden="1"/>
    <cellStyle name="40% - Акцент3" xfId="98" builtinId="39" hidden="1"/>
    <cellStyle name="40% - Акцент4" xfId="102" builtinId="43" hidden="1"/>
    <cellStyle name="40% - Акцент5" xfId="106" builtinId="47" hidden="1"/>
    <cellStyle name="40% - Акцент6" xfId="110" builtinId="51" hidden="1"/>
    <cellStyle name="60% - Акцент1" xfId="91" builtinId="32" hidden="1"/>
    <cellStyle name="60% - Акцент2" xfId="95" builtinId="36" hidden="1"/>
    <cellStyle name="60% - Акцент3" xfId="99" builtinId="40" hidden="1"/>
    <cellStyle name="60% - Акцент4" xfId="103" builtinId="44" hidden="1"/>
    <cellStyle name="60% - Акцент5" xfId="107" builtinId="48" hidden="1"/>
    <cellStyle name="60% - Акцент6" xfId="111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88" builtinId="29" hidden="1"/>
    <cellStyle name="Акцент2" xfId="92" builtinId="33" hidden="1"/>
    <cellStyle name="Акцент3" xfId="96" builtinId="37" hidden="1"/>
    <cellStyle name="Акцент4" xfId="100" builtinId="41" hidden="1"/>
    <cellStyle name="Акцент5" xfId="104" builtinId="45" hidden="1"/>
    <cellStyle name="Акцент6" xfId="108" builtinId="49" hidden="1"/>
    <cellStyle name="Ввод " xfId="27" builtinId="20" customBuiltin="1"/>
    <cellStyle name="Вывод" xfId="80" builtinId="21" hidden="1"/>
    <cellStyle name="Вычисление" xfId="81" builtinId="22" hidden="1"/>
    <cellStyle name="Гиперссылка" xfId="28" builtinId="8"/>
    <cellStyle name="Гиперссылка 2" xfId="29"/>
    <cellStyle name="Гиперссылка 2 2" xfId="30"/>
    <cellStyle name="Гиперссылка 2 2 2" xfId="31"/>
    <cellStyle name="Гиперссылка 3" xfId="32"/>
    <cellStyle name="Гиперссылка 4" xfId="33"/>
    <cellStyle name="Гиперссылка 4 2" xfId="34"/>
    <cellStyle name="Гиперссылка 4 6" xfId="35"/>
    <cellStyle name="Заголовок" xfId="36"/>
    <cellStyle name="Заголовок 1" xfId="73" builtinId="16" hidden="1"/>
    <cellStyle name="Заголовок 2" xfId="74" builtinId="17" hidden="1"/>
    <cellStyle name="Заголовок 3" xfId="75" builtinId="18" hidden="1"/>
    <cellStyle name="Заголовок 4" xfId="76" builtinId="19" hidden="1"/>
    <cellStyle name="ЗаголовокСтолбца" xfId="37"/>
    <cellStyle name="Значение" xfId="38"/>
    <cellStyle name="Итог" xfId="87" builtinId="25" hidden="1"/>
    <cellStyle name="Контрольная ячейка" xfId="83" builtinId="23" hidden="1"/>
    <cellStyle name="Название" xfId="72" builtinId="15" hidden="1"/>
    <cellStyle name="Нейтральный" xfId="79" builtinId="28" hidden="1"/>
    <cellStyle name="Обычный" xfId="0" builtinId="0"/>
    <cellStyle name="Обычный 10" xfId="39"/>
    <cellStyle name="Обычный 11" xfId="40"/>
    <cellStyle name="Обычный 12" xfId="41"/>
    <cellStyle name="Обычный 12 2" xfId="42"/>
    <cellStyle name="Обычный 12 3 2" xfId="43"/>
    <cellStyle name="Обычный 14" xfId="44"/>
    <cellStyle name="Обычный 14 2" xfId="45"/>
    <cellStyle name="Обычный 2" xfId="46"/>
    <cellStyle name="Обычный 2 10" xfId="47"/>
    <cellStyle name="Обычный 2 10 2" xfId="48"/>
    <cellStyle name="Обычный 2 14" xfId="49"/>
    <cellStyle name="Обычный 2 2" xfId="50"/>
    <cellStyle name="Обычный 2 8" xfId="51"/>
    <cellStyle name="Обычный 2_Новая инструкция1_фст" xfId="52"/>
    <cellStyle name="Обычный 3" xfId="53"/>
    <cellStyle name="Обычный 3 3" xfId="54"/>
    <cellStyle name="Обычный 3 3 2" xfId="55"/>
    <cellStyle name="Обычный 4_test_расчет тепловой энергии - для разработки 30 03 11" xfId="56"/>
    <cellStyle name="Обычный_INVEST.WARM.PLAN.4.78(v0.1)" xfId="57"/>
    <cellStyle name="Обычный_JKH.OPEN.INFO.PRICE.VO_v4.0(10.02.11)" xfId="58"/>
    <cellStyle name="Обычный_KRU.TARIFF.FACT-0.3" xfId="59"/>
    <cellStyle name="Обычный_MINENERGO.340.PRIL79(v0.1)" xfId="60"/>
    <cellStyle name="Обычный_PREDEL.JKH.2010(v1.3)" xfId="61"/>
    <cellStyle name="Обычный_razrabotka_sablonov_po_WKU" xfId="62"/>
    <cellStyle name="Обычный_SIMPLE_1_massive2" xfId="63"/>
    <cellStyle name="Обычный_ЖКУ_проект3" xfId="64"/>
    <cellStyle name="Обычный_Мониторинг инвестиций" xfId="65"/>
    <cellStyle name="Обычный_Шаблон по источникам для Модуля Реестр (2)" xfId="66"/>
    <cellStyle name="Плохой" xfId="78" builtinId="27" hidden="1"/>
    <cellStyle name="Пояснение" xfId="86" builtinId="53" hidden="1"/>
    <cellStyle name="Примечание" xfId="85" builtinId="10" hidden="1"/>
    <cellStyle name="Процентный 10" xfId="67"/>
    <cellStyle name="Процентный 2" xfId="68"/>
    <cellStyle name="Связанная ячейка" xfId="82" builtinId="24" hidden="1"/>
    <cellStyle name="Стиль 1" xfId="69"/>
    <cellStyle name="Текст предупреждения" xfId="84" builtinId="11" hidden="1"/>
    <cellStyle name="Формула" xfId="70"/>
    <cellStyle name="ФормулаВБ_Мониторинг инвестиций" xfId="71"/>
    <cellStyle name="Хороший" xfId="77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3.xml.rels><?xml version="1.0" encoding="UTF-8" standalone="yes"?>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8.png"/><Relationship Id="rId1" Type="http://schemas.openxmlformats.org/officeDocument/2006/relationships/image" Target="../media/image17.png"/><Relationship Id="rId4" Type="http://schemas.openxmlformats.org/officeDocument/2006/relationships/image" Target="../media/image20.png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5.xml.rels><?xml version="1.0" encoding="UTF-8" standalone="yes"?>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6.xml.rels><?xml version="1.0" encoding="UTF-8" standalone="yes"?>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103</xdr:row>
      <xdr:rowOff>114299</xdr:rowOff>
    </xdr:from>
    <xdr:to>
      <xdr:col>9</xdr:col>
      <xdr:colOff>181724</xdr:colOff>
      <xdr:row>105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103</xdr:row>
      <xdr:rowOff>114300</xdr:rowOff>
    </xdr:from>
    <xdr:to>
      <xdr:col>15</xdr:col>
      <xdr:colOff>105525</xdr:colOff>
      <xdr:row>105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497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4974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497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224977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224978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224979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224980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224981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224982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24983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24984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2498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224986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224987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224988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224989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224990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103</xdr:row>
      <xdr:rowOff>104775</xdr:rowOff>
    </xdr:from>
    <xdr:to>
      <xdr:col>5</xdr:col>
      <xdr:colOff>180975</xdr:colOff>
      <xdr:row>105</xdr:row>
      <xdr:rowOff>142875</xdr:rowOff>
    </xdr:to>
    <xdr:pic macro="[0]!Instruction.cmdGetUpdate_Click">
      <xdr:nvPicPr>
        <xdr:cNvPr id="224991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276225</xdr:colOff>
      <xdr:row>103</xdr:row>
      <xdr:rowOff>104775</xdr:rowOff>
    </xdr:from>
    <xdr:to>
      <xdr:col>11</xdr:col>
      <xdr:colOff>104775</xdr:colOff>
      <xdr:row>105</xdr:row>
      <xdr:rowOff>142875</xdr:rowOff>
    </xdr:to>
    <xdr:pic macro="[0]!Instruction.cmdShowHideUpdateLog_Click">
      <xdr:nvPicPr>
        <xdr:cNvPr id="224992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24994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24996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19</xdr:row>
      <xdr:rowOff>57150</xdr:rowOff>
    </xdr:from>
    <xdr:to>
      <xdr:col>6</xdr:col>
      <xdr:colOff>1</xdr:colOff>
      <xdr:row>19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285750</xdr:colOff>
      <xdr:row>4</xdr:row>
      <xdr:rowOff>85725</xdr:rowOff>
    </xdr:to>
    <xdr:pic>
      <xdr:nvPicPr>
        <xdr:cNvPr id="229397" name="cmdCreatePrintedForm" descr="Создание печатной формы" hidden="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0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219075</xdr:colOff>
      <xdr:row>14</xdr:row>
      <xdr:rowOff>219075</xdr:rowOff>
    </xdr:to>
    <xdr:pic macro="[0]!modInfo.MainSheetHelp">
      <xdr:nvPicPr>
        <xdr:cNvPr id="229398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38825" y="28479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29399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38825" y="1314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31</xdr:row>
      <xdr:rowOff>0</xdr:rowOff>
    </xdr:from>
    <xdr:to>
      <xdr:col>6</xdr:col>
      <xdr:colOff>219075</xdr:colOff>
      <xdr:row>31</xdr:row>
      <xdr:rowOff>219075</xdr:rowOff>
    </xdr:to>
    <xdr:pic macro="[0]!modInfo.MainSheetHelp">
      <xdr:nvPicPr>
        <xdr:cNvPr id="229400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38825" y="70675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38100</xdr:colOff>
      <xdr:row>15</xdr:row>
      <xdr:rowOff>0</xdr:rowOff>
    </xdr:from>
    <xdr:to>
      <xdr:col>6</xdr:col>
      <xdr:colOff>228600</xdr:colOff>
      <xdr:row>15</xdr:row>
      <xdr:rowOff>190500</xdr:rowOff>
    </xdr:to>
    <xdr:grpSp>
      <xdr:nvGrpSpPr>
        <xdr:cNvPr id="229401" name="shCalendar" hidden="1"/>
        <xdr:cNvGrpSpPr>
          <a:grpSpLocks/>
        </xdr:cNvGrpSpPr>
      </xdr:nvGrpSpPr>
      <xdr:grpSpPr bwMode="auto">
        <a:xfrm>
          <a:off x="5876925" y="30956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2940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940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29402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7650" y="923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219075</xdr:colOff>
      <xdr:row>10</xdr:row>
      <xdr:rowOff>219075</xdr:rowOff>
    </xdr:to>
    <xdr:pic macro="[0]!modInfo.MainSheetHelp">
      <xdr:nvPicPr>
        <xdr:cNvPr id="209643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1590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10</xdr:row>
      <xdr:rowOff>0</xdr:rowOff>
    </xdr:from>
    <xdr:to>
      <xdr:col>6</xdr:col>
      <xdr:colOff>219075</xdr:colOff>
      <xdr:row>10</xdr:row>
      <xdr:rowOff>219075</xdr:rowOff>
    </xdr:to>
    <xdr:pic macro="[0]!modInfo.MainSheetHelp">
      <xdr:nvPicPr>
        <xdr:cNvPr id="209644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6175" y="1590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695325</xdr:colOff>
      <xdr:row>7</xdr:row>
      <xdr:rowOff>0</xdr:rowOff>
    </xdr:from>
    <xdr:to>
      <xdr:col>4</xdr:col>
      <xdr:colOff>914400</xdr:colOff>
      <xdr:row>8</xdr:row>
      <xdr:rowOff>38100</xdr:rowOff>
    </xdr:to>
    <xdr:pic macro="[0]!modInfo.MainSheetHelp">
      <xdr:nvPicPr>
        <xdr:cNvPr id="209645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2075" y="10382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2362200</xdr:colOff>
      <xdr:row>6</xdr:row>
      <xdr:rowOff>0</xdr:rowOff>
    </xdr:from>
    <xdr:to>
      <xdr:col>5</xdr:col>
      <xdr:colOff>9525</xdr:colOff>
      <xdr:row>6</xdr:row>
      <xdr:rowOff>219075</xdr:rowOff>
    </xdr:to>
    <xdr:pic macro="[0]!modInfo.MainSheetHelp">
      <xdr:nvPicPr>
        <xdr:cNvPr id="209646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8950" y="790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7</xdr:row>
      <xdr:rowOff>0</xdr:rowOff>
    </xdr:from>
    <xdr:to>
      <xdr:col>7</xdr:col>
      <xdr:colOff>219075</xdr:colOff>
      <xdr:row>7</xdr:row>
      <xdr:rowOff>219075</xdr:rowOff>
    </xdr:to>
    <xdr:pic macro="[0]!modInfo.MainSheetHelp">
      <xdr:nvPicPr>
        <xdr:cNvPr id="219010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62975" y="895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7</xdr:row>
      <xdr:rowOff>0</xdr:rowOff>
    </xdr:from>
    <xdr:to>
      <xdr:col>6</xdr:col>
      <xdr:colOff>219075</xdr:colOff>
      <xdr:row>7</xdr:row>
      <xdr:rowOff>219075</xdr:rowOff>
    </xdr:to>
    <xdr:pic macro="[0]!modInfo.MainSheetHelp">
      <xdr:nvPicPr>
        <xdr:cNvPr id="219011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86450" y="895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2962275</xdr:colOff>
      <xdr:row>28</xdr:row>
      <xdr:rowOff>0</xdr:rowOff>
    </xdr:from>
    <xdr:to>
      <xdr:col>5</xdr:col>
      <xdr:colOff>0</xdr:colOff>
      <xdr:row>29</xdr:row>
      <xdr:rowOff>219075</xdr:rowOff>
    </xdr:to>
    <xdr:pic macro="[0]!modInfo.MainSheetHelp">
      <xdr:nvPicPr>
        <xdr:cNvPr id="219012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67150" y="36385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38100</xdr:colOff>
      <xdr:row>26</xdr:row>
      <xdr:rowOff>0</xdr:rowOff>
    </xdr:from>
    <xdr:to>
      <xdr:col>5</xdr:col>
      <xdr:colOff>228600</xdr:colOff>
      <xdr:row>26</xdr:row>
      <xdr:rowOff>47625</xdr:rowOff>
    </xdr:to>
    <xdr:grpSp>
      <xdr:nvGrpSpPr>
        <xdr:cNvPr id="219013" name="shCalendar" hidden="1"/>
        <xdr:cNvGrpSpPr>
          <a:grpSpLocks/>
        </xdr:cNvGrpSpPr>
      </xdr:nvGrpSpPr>
      <xdr:grpSpPr bwMode="auto">
        <a:xfrm>
          <a:off x="4124325" y="4276725"/>
          <a:ext cx="190500" cy="47625"/>
          <a:chOff x="13896191" y="1813753"/>
          <a:chExt cx="211023" cy="178845"/>
        </a:xfrm>
      </xdr:grpSpPr>
      <xdr:sp macro="[0]!modfrmDateChoose.CalendarShow" textlink="">
        <xdr:nvSpPr>
          <xdr:cNvPr id="2190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90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38100</xdr:colOff>
      <xdr:row>26</xdr:row>
      <xdr:rowOff>0</xdr:rowOff>
    </xdr:from>
    <xdr:to>
      <xdr:col>5</xdr:col>
      <xdr:colOff>228600</xdr:colOff>
      <xdr:row>26</xdr:row>
      <xdr:rowOff>47625</xdr:rowOff>
    </xdr:to>
    <xdr:grpSp>
      <xdr:nvGrpSpPr>
        <xdr:cNvPr id="219014" name="shCalendar" hidden="1"/>
        <xdr:cNvGrpSpPr>
          <a:grpSpLocks/>
        </xdr:cNvGrpSpPr>
      </xdr:nvGrpSpPr>
      <xdr:grpSpPr bwMode="auto">
        <a:xfrm>
          <a:off x="4124325" y="4276725"/>
          <a:ext cx="190500" cy="47625"/>
          <a:chOff x="13896191" y="1813753"/>
          <a:chExt cx="211023" cy="178845"/>
        </a:xfrm>
      </xdr:grpSpPr>
      <xdr:sp macro="[0]!modfrmDateChoose.CalendarShow" textlink="">
        <xdr:nvSpPr>
          <xdr:cNvPr id="2190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90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21670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3225" y="933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21671" name="ExcludeHelp_2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3225" y="933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38100</xdr:colOff>
      <xdr:row>11</xdr:row>
      <xdr:rowOff>0</xdr:rowOff>
    </xdr:from>
    <xdr:to>
      <xdr:col>7</xdr:col>
      <xdr:colOff>228600</xdr:colOff>
      <xdr:row>11</xdr:row>
      <xdr:rowOff>190500</xdr:rowOff>
    </xdr:to>
    <xdr:grpSp>
      <xdr:nvGrpSpPr>
        <xdr:cNvPr id="221672" name="shCalendar"/>
        <xdr:cNvGrpSpPr>
          <a:grpSpLocks/>
        </xdr:cNvGrpSpPr>
      </xdr:nvGrpSpPr>
      <xdr:grpSpPr bwMode="auto">
        <a:xfrm>
          <a:off x="6791325" y="22669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21679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1680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2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7</xdr:col>
      <xdr:colOff>38100</xdr:colOff>
      <xdr:row>13</xdr:row>
      <xdr:rowOff>0</xdr:rowOff>
    </xdr:from>
    <xdr:to>
      <xdr:col>7</xdr:col>
      <xdr:colOff>228600</xdr:colOff>
      <xdr:row>13</xdr:row>
      <xdr:rowOff>190500</xdr:rowOff>
    </xdr:to>
    <xdr:grpSp>
      <xdr:nvGrpSpPr>
        <xdr:cNvPr id="221673" name="shCalendar" hidden="1"/>
        <xdr:cNvGrpSpPr>
          <a:grpSpLocks/>
        </xdr:cNvGrpSpPr>
      </xdr:nvGrpSpPr>
      <xdr:grpSpPr bwMode="auto">
        <a:xfrm>
          <a:off x="6791325" y="29908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2167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167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7</xdr:col>
      <xdr:colOff>38100</xdr:colOff>
      <xdr:row>13</xdr:row>
      <xdr:rowOff>0</xdr:rowOff>
    </xdr:from>
    <xdr:to>
      <xdr:col>7</xdr:col>
      <xdr:colOff>228600</xdr:colOff>
      <xdr:row>13</xdr:row>
      <xdr:rowOff>190500</xdr:rowOff>
    </xdr:to>
    <xdr:grpSp>
      <xdr:nvGrpSpPr>
        <xdr:cNvPr id="221674" name="shCalendar" hidden="1"/>
        <xdr:cNvGrpSpPr>
          <a:grpSpLocks/>
        </xdr:cNvGrpSpPr>
      </xdr:nvGrpSpPr>
      <xdr:grpSpPr bwMode="auto">
        <a:xfrm>
          <a:off x="6791325" y="29908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2167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167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16</xdr:row>
      <xdr:rowOff>0</xdr:rowOff>
    </xdr:from>
    <xdr:to>
      <xdr:col>7</xdr:col>
      <xdr:colOff>228600</xdr:colOff>
      <xdr:row>17</xdr:row>
      <xdr:rowOff>0</xdr:rowOff>
    </xdr:to>
    <xdr:grpSp>
      <xdr:nvGrpSpPr>
        <xdr:cNvPr id="223358" name="shCalendar" hidden="1"/>
        <xdr:cNvGrpSpPr>
          <a:grpSpLocks/>
        </xdr:cNvGrpSpPr>
      </xdr:nvGrpSpPr>
      <xdr:grpSpPr bwMode="auto">
        <a:xfrm>
          <a:off x="5495925" y="24765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2336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336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7</xdr:col>
      <xdr:colOff>38100</xdr:colOff>
      <xdr:row>16</xdr:row>
      <xdr:rowOff>0</xdr:rowOff>
    </xdr:from>
    <xdr:to>
      <xdr:col>7</xdr:col>
      <xdr:colOff>228600</xdr:colOff>
      <xdr:row>17</xdr:row>
      <xdr:rowOff>0</xdr:rowOff>
    </xdr:to>
    <xdr:grpSp>
      <xdr:nvGrpSpPr>
        <xdr:cNvPr id="223359" name="shCalendar" hidden="1"/>
        <xdr:cNvGrpSpPr>
          <a:grpSpLocks/>
        </xdr:cNvGrpSpPr>
      </xdr:nvGrpSpPr>
      <xdr:grpSpPr bwMode="auto">
        <a:xfrm>
          <a:off x="5495925" y="24765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2336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336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5.xml.rels><?xml version="1.0" encoding="UTF-8" standalone="yes"?><Relationships xmlns="http://schemas.openxmlformats.org/package/2006/relationships"><Relationship Id="rId8" Type="http://schemas.openxmlformats.org/officeDocument/2006/relationships/hyperlink" Target="http://eias.ru/?page=show_template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eias.ru/?page=show_templates" TargetMode="External"/><Relationship Id="rId7" Type="http://schemas.openxmlformats.org/officeDocument/2006/relationships/hyperlink" Target="http://www.fstrf.ru/regions/region/showlist" TargetMode="External"/><Relationship Id="rId12" Type="http://schemas.openxmlformats.org/officeDocument/2006/relationships/hyperlink" Target="http://eias.ru/?page=show_distrs" TargetMode="External"/><Relationship Id="rId2" Type="http://schemas.openxmlformats.org/officeDocument/2006/relationships/hyperlink" Target="http://support.eias.ru/index.php?a=add&amp;catid=5" TargetMode="External"/><Relationship Id="rId16" Type="http://schemas.openxmlformats.org/officeDocument/2006/relationships/oleObject" Target="../embeddings/_________Microsoft_Office_Word_97_-_20031.doc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www.fstrf.ru/regions/region/showlist" TargetMode="External"/><Relationship Id="rId11" Type="http://schemas.openxmlformats.org/officeDocument/2006/relationships/hyperlink" Target="http://eias.ru/?page=show_distrs" TargetMode="External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://eias.ru/files/shablon/manual_loading_through_monitoring.pdf" TargetMode="External"/><Relationship Id="rId4" Type="http://schemas.openxmlformats.org/officeDocument/2006/relationships/hyperlink" Target="mailto:sp@eias.ru" TargetMode="External"/><Relationship Id="rId9" Type="http://schemas.openxmlformats.org/officeDocument/2006/relationships/hyperlink" Target="http://eias.ru/files/shablon/manual_loading_through_monitoring.pdf" TargetMode="External"/><Relationship Id="rId14" Type="http://schemas.openxmlformats.org/officeDocument/2006/relationships/drawing" Target="../drawings/drawing1.xml"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03">
    <tabColor rgb="FFCCCCFF"/>
    <pageSetUpPr fitToPage="1"/>
  </sheetPr>
  <dimension ref="A1:I16"/>
  <sheetViews>
    <sheetView showGridLines="0" topLeftCell="C4" zoomScaleNormal="100" workbookViewId="0">
      <selection activeCell="G12" sqref="G12"/>
    </sheetView>
  </sheetViews>
  <sheetFormatPr defaultRowHeight="14.25"/>
  <cols>
    <col min="1" max="1" width="9.140625" style="145" hidden="1" customWidth="1"/>
    <col min="2" max="2" width="9.140625" style="144" hidden="1" customWidth="1"/>
    <col min="3" max="3" width="3.7109375" style="148" customWidth="1"/>
    <col min="4" max="4" width="7" style="143" bestFit="1" customWidth="1"/>
    <col min="5" max="5" width="31.7109375" style="143" customWidth="1"/>
    <col min="6" max="6" width="41" style="143" customWidth="1"/>
    <col min="7" max="7" width="17.85546875" style="143" customWidth="1"/>
    <col min="8" max="8" width="42.28515625" style="143" customWidth="1"/>
    <col min="9" max="9" width="5.7109375" style="143" customWidth="1"/>
    <col min="10" max="16384" width="9.140625" style="143"/>
  </cols>
  <sheetData>
    <row r="1" spans="1:9" hidden="1"/>
    <row r="2" spans="1:9" hidden="1"/>
    <row r="3" spans="1:9" hidden="1"/>
    <row r="5" spans="1:9" s="48" customFormat="1" ht="18" customHeight="1">
      <c r="A5" s="101"/>
      <c r="C5" s="75"/>
      <c r="D5" s="295" t="s">
        <v>154</v>
      </c>
      <c r="E5" s="295"/>
      <c r="F5" s="295"/>
      <c r="G5" s="295"/>
      <c r="H5" s="295"/>
    </row>
    <row r="6" spans="1:9" s="48" customFormat="1" ht="12.75" customHeight="1">
      <c r="A6" s="101"/>
      <c r="C6" s="75"/>
      <c r="D6" s="296" t="str">
        <f>IF(org=0,"Не определено",org)</f>
        <v>Северо-Кавказская дирекция по тепловодоснабжению структурное подразделение Центральной дирекции по тепловодоснабжению - филиала ОАО "РЖД"</v>
      </c>
      <c r="E6" s="296"/>
      <c r="F6" s="296"/>
      <c r="G6" s="296"/>
      <c r="H6" s="296"/>
    </row>
    <row r="7" spans="1:9">
      <c r="D7" s="147"/>
      <c r="E7" s="147"/>
      <c r="G7" s="147"/>
      <c r="H7" s="147"/>
    </row>
    <row r="8" spans="1:9" s="145" customFormat="1">
      <c r="B8" s="144"/>
      <c r="C8" s="148"/>
      <c r="D8" s="151"/>
      <c r="E8" s="151"/>
      <c r="G8" s="151"/>
      <c r="H8" s="151"/>
      <c r="I8" s="146"/>
    </row>
    <row r="9" spans="1:9" ht="33" customHeight="1" thickBot="1">
      <c r="D9" s="152" t="s">
        <v>60</v>
      </c>
      <c r="E9" s="152" t="s">
        <v>153</v>
      </c>
      <c r="F9" s="103" t="s">
        <v>290</v>
      </c>
      <c r="G9" s="152" t="s">
        <v>152</v>
      </c>
      <c r="H9" s="103" t="s">
        <v>291</v>
      </c>
      <c r="I9" s="138"/>
    </row>
    <row r="10" spans="1:9" ht="15" customHeight="1" thickTop="1">
      <c r="D10" s="60" t="s">
        <v>61</v>
      </c>
      <c r="E10" s="60" t="s">
        <v>5</v>
      </c>
      <c r="F10" s="60" t="s">
        <v>6</v>
      </c>
      <c r="G10" s="60" t="s">
        <v>7</v>
      </c>
      <c r="H10" s="60" t="s">
        <v>28</v>
      </c>
    </row>
    <row r="11" spans="1:9" customFormat="1" ht="57" customHeight="1">
      <c r="A11" s="291" t="s">
        <v>61</v>
      </c>
      <c r="B11" s="72"/>
      <c r="C11" s="76"/>
      <c r="D11" s="153" t="str">
        <f>A11</f>
        <v>1</v>
      </c>
      <c r="E11" s="292" t="s">
        <v>317</v>
      </c>
      <c r="F11" s="293"/>
      <c r="G11" s="293"/>
      <c r="H11" s="294"/>
      <c r="I11" s="137"/>
    </row>
    <row r="12" spans="1:9" customFormat="1" ht="22.5">
      <c r="A12" s="291"/>
      <c r="B12" s="72"/>
      <c r="C12" s="76"/>
      <c r="D12" s="154" t="str">
        <f>A11&amp;".1"</f>
        <v>1.1</v>
      </c>
      <c r="E12" s="173" t="s">
        <v>208</v>
      </c>
      <c r="F12" s="234" t="s">
        <v>1040</v>
      </c>
      <c r="G12" s="129" t="s">
        <v>1048</v>
      </c>
      <c r="H12" s="156" t="s">
        <v>1040</v>
      </c>
      <c r="I12" s="136"/>
    </row>
    <row r="13" spans="1:9" customFormat="1" ht="34.5" customHeight="1">
      <c r="A13" s="291" t="s">
        <v>5</v>
      </c>
      <c r="B13" s="72"/>
      <c r="C13" s="172"/>
      <c r="D13" s="153" t="str">
        <f>A13</f>
        <v>2</v>
      </c>
      <c r="E13" s="292" t="s">
        <v>318</v>
      </c>
      <c r="F13" s="293"/>
      <c r="G13" s="293"/>
      <c r="H13" s="294"/>
      <c r="I13" s="63"/>
    </row>
    <row r="14" spans="1:9" customFormat="1" ht="22.5">
      <c r="A14" s="291"/>
      <c r="B14" s="72"/>
      <c r="C14" s="76"/>
      <c r="D14" s="154" t="str">
        <f>A13&amp;".1"</f>
        <v>2.1</v>
      </c>
      <c r="E14" s="173" t="s">
        <v>208</v>
      </c>
      <c r="F14" s="155" t="s">
        <v>1040</v>
      </c>
      <c r="G14" s="224" t="s">
        <v>1048</v>
      </c>
      <c r="H14" s="156" t="s">
        <v>1040</v>
      </c>
      <c r="I14" s="167"/>
    </row>
    <row r="15" spans="1:9" ht="15" customHeight="1">
      <c r="A15" s="143"/>
      <c r="B15" s="143"/>
      <c r="C15" s="143"/>
      <c r="D15" s="91"/>
      <c r="E15" s="85" t="s">
        <v>145</v>
      </c>
      <c r="F15" s="157"/>
      <c r="G15" s="157"/>
      <c r="H15" s="158"/>
      <c r="I15" s="138"/>
    </row>
    <row r="16" spans="1:9" ht="18.75" customHeight="1">
      <c r="A16" s="143"/>
      <c r="B16" s="143"/>
      <c r="C16" s="143"/>
    </row>
  </sheetData>
  <sheetProtection password="FA9C" sheet="1" objects="1" scenarios="1" formatColumns="0" formatRows="0"/>
  <mergeCells count="6">
    <mergeCell ref="A11:A12"/>
    <mergeCell ref="E11:H11"/>
    <mergeCell ref="A13:A14"/>
    <mergeCell ref="E13:H13"/>
    <mergeCell ref="D5:H5"/>
    <mergeCell ref="D6:H6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F14 H12 H14 F12 E1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4 G12"/>
  </dataValidations>
  <hyperlinks>
    <hyperlink ref="H12" location="'Ссылки на публикации'!$H$12" tooltip="Кликните по гиперссылке, чтобы перейти на сайт организации или отредактировать её" display="http://skdtv.ru/"/>
    <hyperlink ref="H14" location="'Ссылки на публикации'!$H$14" tooltip="Кликните по гиперссылке, чтобы перейти на сайт организации или отредактировать её" display="http://skdtv.ru/"/>
  </hyperlink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Comm" enableFormatConditionsCalculation="0">
    <tabColor indexed="31"/>
    <pageSetUpPr fitToPage="1"/>
  </sheetPr>
  <dimension ref="A1:E13"/>
  <sheetViews>
    <sheetView showGridLines="0" topLeftCell="C6" zoomScaleNormal="100" workbookViewId="0"/>
  </sheetViews>
  <sheetFormatPr defaultRowHeight="14.25"/>
  <cols>
    <col min="1" max="2" width="9.140625" style="14" hidden="1" customWidth="1"/>
    <col min="3" max="3" width="3.7109375" style="79" bestFit="1" customWidth="1"/>
    <col min="4" max="4" width="6.28515625" style="14" bestFit="1" customWidth="1"/>
    <col min="5" max="5" width="94.85546875" style="14" customWidth="1"/>
    <col min="6" max="16384" width="9.140625" style="14"/>
  </cols>
  <sheetData>
    <row r="1" spans="3:5" hidden="1"/>
    <row r="2" spans="3:5" hidden="1"/>
    <row r="3" spans="3:5" hidden="1"/>
    <row r="4" spans="3:5" hidden="1"/>
    <row r="5" spans="3:5" hidden="1"/>
    <row r="6" spans="3:5">
      <c r="C6" s="80"/>
      <c r="D6" s="15"/>
      <c r="E6" s="15"/>
    </row>
    <row r="7" spans="3:5">
      <c r="C7" s="80"/>
      <c r="D7" s="275" t="s">
        <v>12</v>
      </c>
      <c r="E7" s="275"/>
    </row>
    <row r="8" spans="3:5" ht="24" customHeight="1">
      <c r="C8" s="80"/>
      <c r="D8" s="276" t="str">
        <f>IF(org=0,"Не определено",org)</f>
        <v>Северо-Кавказская дирекция по тепловодоснабжению структурное подразделение Центральной дирекции по тепловодоснабжению - филиала ОАО "РЖД"</v>
      </c>
      <c r="E8" s="276"/>
    </row>
    <row r="9" spans="3:5">
      <c r="C9" s="80"/>
      <c r="D9" s="15"/>
      <c r="E9" s="15"/>
    </row>
    <row r="10" spans="3:5" ht="15.95" customHeight="1" thickBot="1">
      <c r="C10" s="80"/>
      <c r="D10" s="52" t="s">
        <v>60</v>
      </c>
      <c r="E10" s="62" t="s">
        <v>144</v>
      </c>
    </row>
    <row r="11" spans="3:5" ht="15" thickTop="1">
      <c r="C11" s="80"/>
      <c r="D11" s="60" t="s">
        <v>61</v>
      </c>
      <c r="E11" s="61" t="s">
        <v>5</v>
      </c>
    </row>
    <row r="12" spans="3:5" ht="15" hidden="1" customHeight="1">
      <c r="C12" s="80"/>
      <c r="D12" s="92">
        <v>0</v>
      </c>
      <c r="E12" s="93"/>
    </row>
    <row r="13" spans="3:5" ht="12" customHeight="1">
      <c r="C13" s="80"/>
      <c r="D13" s="91"/>
      <c r="E13" s="86" t="s">
        <v>145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Check" enableFormatConditionsCalculation="0">
    <tabColor indexed="31"/>
  </sheetPr>
  <dimension ref="B2:D5"/>
  <sheetViews>
    <sheetView showGridLines="0" tabSelected="1" zoomScaleNormal="100" workbookViewId="0"/>
  </sheetViews>
  <sheetFormatPr defaultRowHeight="11.25"/>
  <cols>
    <col min="1" max="1" width="4.7109375" style="17" customWidth="1"/>
    <col min="2" max="2" width="27.28515625" style="17" customWidth="1"/>
    <col min="3" max="3" width="103.28515625" style="17" customWidth="1"/>
    <col min="4" max="4" width="17.7109375" style="17" customWidth="1"/>
    <col min="5" max="16384" width="9.140625" style="17"/>
  </cols>
  <sheetData>
    <row r="2" spans="2:4" ht="20.100000000000001" customHeight="1">
      <c r="B2" s="297" t="s">
        <v>13</v>
      </c>
      <c r="C2" s="297"/>
      <c r="D2" s="297"/>
    </row>
    <row r="4" spans="2:4" ht="21.75" customHeight="1" thickBot="1">
      <c r="B4" s="45" t="s">
        <v>58</v>
      </c>
      <c r="C4" s="45" t="s">
        <v>59</v>
      </c>
      <c r="D4" s="45" t="s">
        <v>32</v>
      </c>
    </row>
    <row r="5" spans="2:4" ht="13.5" thickTop="1">
      <c r="B5" s="242" t="s">
        <v>1049</v>
      </c>
      <c r="C5" s="243" t="s">
        <v>1041</v>
      </c>
      <c r="D5" s="244" t="s">
        <v>1042</v>
      </c>
    </row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hyperlinks>
    <hyperlink ref="B5" location="'Стандарты'!G25" tooltip="Предупреждение" display="Стандарты!G25"/>
  </hyperlinks>
  <pageMargins left="0.75" right="0.75" top="1" bottom="1" header="0.5" footer="0.5"/>
  <pageSetup paperSize="9" orientation="portrait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llSheetsInThisWorkbook" enableFormatConditionsCalculation="0">
    <tabColor indexed="47"/>
  </sheetPr>
  <dimension ref="A1:B281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bestFit="1" customWidth="1"/>
    <col min="3" max="16384" width="9.140625" style="1"/>
  </cols>
  <sheetData>
    <row r="1" spans="1:2">
      <c r="A1" s="3" t="s">
        <v>14</v>
      </c>
      <c r="B1" s="3" t="s">
        <v>15</v>
      </c>
    </row>
    <row r="2" spans="1:2">
      <c r="A2" t="s">
        <v>16</v>
      </c>
      <c r="B2" t="s">
        <v>22</v>
      </c>
    </row>
    <row r="3" spans="1:2">
      <c r="A3" t="s">
        <v>35</v>
      </c>
      <c r="B3" t="s">
        <v>38</v>
      </c>
    </row>
    <row r="4" spans="1:2">
      <c r="A4" t="s">
        <v>18</v>
      </c>
      <c r="B4" t="s">
        <v>34</v>
      </c>
    </row>
    <row r="5" spans="1:2">
      <c r="A5" t="s">
        <v>184</v>
      </c>
      <c r="B5" t="s">
        <v>45</v>
      </c>
    </row>
    <row r="6" spans="1:2">
      <c r="A6" t="s">
        <v>199</v>
      </c>
      <c r="B6" t="s">
        <v>19</v>
      </c>
    </row>
    <row r="7" spans="1:2">
      <c r="A7" t="s">
        <v>154</v>
      </c>
      <c r="B7" t="s">
        <v>17</v>
      </c>
    </row>
    <row r="8" spans="1:2">
      <c r="A8" t="s">
        <v>12</v>
      </c>
      <c r="B8" t="s">
        <v>222</v>
      </c>
    </row>
    <row r="9" spans="1:2">
      <c r="A9" t="s">
        <v>20</v>
      </c>
      <c r="B9" t="s">
        <v>223</v>
      </c>
    </row>
    <row r="10" spans="1:2">
      <c r="A10"/>
      <c r="B10" t="s">
        <v>149</v>
      </c>
    </row>
    <row r="11" spans="1:2">
      <c r="A11"/>
      <c r="B11" t="s">
        <v>300</v>
      </c>
    </row>
    <row r="12" spans="1:2">
      <c r="A12"/>
      <c r="B12" t="s">
        <v>36</v>
      </c>
    </row>
    <row r="13" spans="1:2">
      <c r="A13"/>
      <c r="B13" t="s">
        <v>23</v>
      </c>
    </row>
    <row r="14" spans="1:2">
      <c r="A14"/>
      <c r="B14" t="s">
        <v>37</v>
      </c>
    </row>
    <row r="15" spans="1:2">
      <c r="A15"/>
      <c r="B15" t="s">
        <v>21</v>
      </c>
    </row>
    <row r="16" spans="1:2">
      <c r="A16"/>
      <c r="B16" t="s">
        <v>33</v>
      </c>
    </row>
    <row r="17" spans="1:2">
      <c r="A17"/>
      <c r="B17" t="s">
        <v>24</v>
      </c>
    </row>
    <row r="18" spans="1:2">
      <c r="A18"/>
      <c r="B18" t="s">
        <v>172</v>
      </c>
    </row>
    <row r="19" spans="1:2">
      <c r="A19"/>
      <c r="B19" t="s">
        <v>173</v>
      </c>
    </row>
    <row r="20" spans="1:2">
      <c r="A20"/>
      <c r="B20" t="s">
        <v>150</v>
      </c>
    </row>
    <row r="21" spans="1:2">
      <c r="A21"/>
      <c r="B21" t="s">
        <v>147</v>
      </c>
    </row>
    <row r="22" spans="1:2">
      <c r="A22"/>
      <c r="B22" t="s">
        <v>200</v>
      </c>
    </row>
    <row r="23" spans="1:2">
      <c r="A23"/>
      <c r="B23" t="s">
        <v>201</v>
      </c>
    </row>
    <row r="24" spans="1:2">
      <c r="A24"/>
      <c r="B24" t="s">
        <v>148</v>
      </c>
    </row>
    <row r="25" spans="1:2">
      <c r="A25"/>
      <c r="B25"/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legacyDrawing r:id="rId2"/>
  <controls>
    <control shapeId="41985" r:id="rId3" name="cmdGetListAllSheets"/>
  </controls>
</worksheet>
</file>

<file path=xl/worksheets/sheet14.xml><?xml version="1.0" encoding="utf-8"?>
<worksheet xmlns="http://schemas.openxmlformats.org/spreadsheetml/2006/main" xmlns:r="http://schemas.openxmlformats.org/officeDocument/2006/relationships">
  <sheetPr codeName="TEHSHEET" enableFormatConditionsCalculation="0">
    <tabColor indexed="47"/>
  </sheetPr>
  <dimension ref="A1:W85"/>
  <sheetViews>
    <sheetView showGridLines="0" zoomScaleNormal="100" workbookViewId="0"/>
  </sheetViews>
  <sheetFormatPr defaultRowHeight="11.25"/>
  <cols>
    <col min="1" max="1" width="32.5703125" style="7" bestFit="1" customWidth="1"/>
    <col min="3" max="4" width="9.140625" style="68"/>
    <col min="5" max="5" width="9.140625" style="5"/>
    <col min="6" max="6" width="11.140625" style="5" customWidth="1"/>
    <col min="7" max="7" width="31.42578125" style="5" bestFit="1" customWidth="1"/>
    <col min="8" max="8" width="35.28515625" style="5" customWidth="1"/>
    <col min="9" max="9" width="14.5703125" style="5" bestFit="1" customWidth="1"/>
    <col min="10" max="10" width="26.85546875" style="5" customWidth="1"/>
    <col min="11" max="11" width="50" style="139" bestFit="1" customWidth="1"/>
    <col min="12" max="12" width="26.85546875" style="5" customWidth="1"/>
    <col min="13" max="13" width="9.140625" style="5"/>
    <col min="14" max="14" width="26.28515625" style="98" customWidth="1"/>
    <col min="15" max="15" width="29.140625" style="99" customWidth="1"/>
    <col min="16" max="17" width="9.140625" style="5"/>
    <col min="18" max="18" width="32.5703125" style="5" customWidth="1"/>
    <col min="19" max="19" width="46.42578125" style="5" bestFit="1" customWidth="1"/>
    <col min="20" max="23" width="21" style="5" customWidth="1"/>
    <col min="24" max="16384" width="9.140625" style="5"/>
  </cols>
  <sheetData>
    <row r="1" spans="1:23" s="66" customFormat="1" ht="51">
      <c r="A1" s="65" t="s">
        <v>27</v>
      </c>
      <c r="B1" s="64"/>
      <c r="C1" s="65" t="s">
        <v>49</v>
      </c>
      <c r="D1" s="65" t="s">
        <v>46</v>
      </c>
      <c r="E1" s="65" t="s">
        <v>158</v>
      </c>
      <c r="F1" s="65" t="s">
        <v>217</v>
      </c>
      <c r="G1" s="65" t="s">
        <v>176</v>
      </c>
      <c r="H1" s="65" t="s">
        <v>332</v>
      </c>
      <c r="I1" s="65" t="s">
        <v>211</v>
      </c>
      <c r="J1" s="65" t="s">
        <v>253</v>
      </c>
      <c r="K1" s="65" t="s">
        <v>285</v>
      </c>
      <c r="N1" s="65" t="s">
        <v>212</v>
      </c>
      <c r="O1" s="97" t="s">
        <v>247</v>
      </c>
      <c r="S1" s="65" t="s">
        <v>263</v>
      </c>
      <c r="T1" s="300" t="s">
        <v>264</v>
      </c>
      <c r="U1" s="298" t="s">
        <v>265</v>
      </c>
      <c r="V1" s="299"/>
      <c r="W1" s="300" t="s">
        <v>266</v>
      </c>
    </row>
    <row r="2" spans="1:23" ht="25.5">
      <c r="A2" s="6" t="s">
        <v>69</v>
      </c>
      <c r="C2" s="67">
        <v>2013</v>
      </c>
      <c r="D2" s="67" t="s">
        <v>47</v>
      </c>
      <c r="E2" s="70" t="s">
        <v>159</v>
      </c>
      <c r="F2" s="70" t="s">
        <v>218</v>
      </c>
      <c r="G2" s="70" t="s">
        <v>174</v>
      </c>
      <c r="H2" s="70" t="s">
        <v>178</v>
      </c>
      <c r="I2" s="70" t="s">
        <v>61</v>
      </c>
      <c r="J2" s="70" t="s">
        <v>254</v>
      </c>
      <c r="K2" s="70" t="s">
        <v>286</v>
      </c>
      <c r="N2" s="65" t="s">
        <v>213</v>
      </c>
      <c r="O2" s="97" t="s">
        <v>248</v>
      </c>
      <c r="T2" s="301"/>
      <c r="U2" s="132" t="str">
        <f>IF(group_rates=$S$8,"нагрузка","потребление")</f>
        <v>потребление</v>
      </c>
      <c r="V2" s="132" t="str">
        <f>IF(group_rates=$S$8,"протяженность сети","содержание")</f>
        <v>содержание</v>
      </c>
      <c r="W2" s="301"/>
    </row>
    <row r="3" spans="1:23" ht="25.5">
      <c r="A3" s="6" t="s">
        <v>70</v>
      </c>
      <c r="C3" s="67">
        <v>2014</v>
      </c>
      <c r="D3" s="67" t="s">
        <v>48</v>
      </c>
      <c r="E3" s="70" t="s">
        <v>160</v>
      </c>
      <c r="F3" s="70" t="s">
        <v>219</v>
      </c>
      <c r="G3" s="70" t="s">
        <v>175</v>
      </c>
      <c r="H3" s="70" t="s">
        <v>179</v>
      </c>
      <c r="I3" s="70" t="s">
        <v>5</v>
      </c>
      <c r="J3" s="70" t="s">
        <v>251</v>
      </c>
      <c r="K3" s="70" t="s">
        <v>288</v>
      </c>
      <c r="N3" s="65" t="s">
        <v>214</v>
      </c>
      <c r="O3" s="97" t="s">
        <v>249</v>
      </c>
      <c r="S3" s="65" t="s">
        <v>293</v>
      </c>
      <c r="T3" s="70" t="s">
        <v>267</v>
      </c>
      <c r="U3" s="70" t="s">
        <v>267</v>
      </c>
      <c r="V3" s="70" t="s">
        <v>327</v>
      </c>
      <c r="W3" s="70" t="s">
        <v>269</v>
      </c>
    </row>
    <row r="4" spans="1:23" ht="56.25">
      <c r="A4" s="6" t="s">
        <v>71</v>
      </c>
      <c r="C4" s="67">
        <v>2015</v>
      </c>
      <c r="E4" s="70" t="s">
        <v>161</v>
      </c>
      <c r="F4" s="70" t="s">
        <v>220</v>
      </c>
      <c r="H4" s="70" t="s">
        <v>180</v>
      </c>
      <c r="I4" s="70" t="s">
        <v>6</v>
      </c>
      <c r="J4" s="70" t="s">
        <v>252</v>
      </c>
      <c r="K4" s="70" t="s">
        <v>289</v>
      </c>
      <c r="N4" s="65" t="s">
        <v>215</v>
      </c>
      <c r="O4" s="97" t="s">
        <v>250</v>
      </c>
      <c r="S4" s="70" t="s">
        <v>322</v>
      </c>
      <c r="T4" s="188" t="s">
        <v>267</v>
      </c>
      <c r="U4" s="188" t="s">
        <v>267</v>
      </c>
      <c r="V4" s="188" t="s">
        <v>327</v>
      </c>
      <c r="W4" s="188" t="s">
        <v>269</v>
      </c>
    </row>
    <row r="5" spans="1:23" ht="25.5">
      <c r="A5" s="6" t="s">
        <v>72</v>
      </c>
      <c r="C5" s="67">
        <v>2016</v>
      </c>
      <c r="E5" s="70" t="s">
        <v>162</v>
      </c>
      <c r="F5" s="70" t="s">
        <v>221</v>
      </c>
      <c r="I5" s="70" t="s">
        <v>7</v>
      </c>
      <c r="K5" s="70" t="s">
        <v>287</v>
      </c>
      <c r="N5" s="65" t="s">
        <v>216</v>
      </c>
      <c r="O5" s="97" t="s">
        <v>246</v>
      </c>
      <c r="S5" s="70" t="s">
        <v>323</v>
      </c>
      <c r="T5" s="188" t="s">
        <v>267</v>
      </c>
      <c r="U5" s="188" t="s">
        <v>267</v>
      </c>
      <c r="V5" s="188" t="s">
        <v>327</v>
      </c>
      <c r="W5" s="188" t="s">
        <v>269</v>
      </c>
    </row>
    <row r="6" spans="1:23" ht="38.25">
      <c r="A6" s="6" t="s">
        <v>73</v>
      </c>
      <c r="C6" s="67">
        <v>2017</v>
      </c>
      <c r="E6" s="70" t="s">
        <v>163</v>
      </c>
      <c r="F6" s="100"/>
      <c r="H6" s="65" t="s">
        <v>334</v>
      </c>
      <c r="I6" s="70" t="s">
        <v>28</v>
      </c>
      <c r="K6" s="139" t="s">
        <v>338</v>
      </c>
      <c r="N6" s="5"/>
      <c r="O6" s="5"/>
      <c r="S6" s="70" t="s">
        <v>324</v>
      </c>
      <c r="T6" s="188" t="s">
        <v>267</v>
      </c>
      <c r="U6" s="188" t="s">
        <v>267</v>
      </c>
      <c r="V6" s="188" t="s">
        <v>327</v>
      </c>
      <c r="W6" s="188" t="s">
        <v>269</v>
      </c>
    </row>
    <row r="7" spans="1:23" ht="22.5">
      <c r="A7" s="6" t="s">
        <v>74</v>
      </c>
      <c r="E7" s="70" t="s">
        <v>164</v>
      </c>
      <c r="F7" s="100"/>
      <c r="H7" s="70" t="s">
        <v>313</v>
      </c>
      <c r="I7" s="70" t="s">
        <v>29</v>
      </c>
      <c r="K7" s="139" t="s">
        <v>339</v>
      </c>
      <c r="N7" s="5"/>
      <c r="O7" s="5"/>
      <c r="S7" s="70" t="s">
        <v>325</v>
      </c>
      <c r="T7" s="188" t="s">
        <v>267</v>
      </c>
      <c r="U7" s="188" t="s">
        <v>268</v>
      </c>
      <c r="V7" s="188" t="s">
        <v>268</v>
      </c>
      <c r="W7" s="188" t="s">
        <v>269</v>
      </c>
    </row>
    <row r="8" spans="1:23" ht="22.5">
      <c r="A8" s="6" t="s">
        <v>75</v>
      </c>
      <c r="E8" s="70" t="s">
        <v>165</v>
      </c>
      <c r="F8" s="100"/>
      <c r="H8" s="70" t="s">
        <v>314</v>
      </c>
      <c r="I8" s="70" t="s">
        <v>155</v>
      </c>
      <c r="S8" s="70" t="s">
        <v>326</v>
      </c>
      <c r="T8" s="188" t="s">
        <v>268</v>
      </c>
      <c r="U8" s="188" t="s">
        <v>329</v>
      </c>
      <c r="V8" s="188" t="s">
        <v>330</v>
      </c>
      <c r="W8" s="188" t="s">
        <v>269</v>
      </c>
    </row>
    <row r="9" spans="1:23">
      <c r="A9" s="6" t="s">
        <v>76</v>
      </c>
      <c r="E9" s="70" t="s">
        <v>166</v>
      </c>
      <c r="F9" s="100"/>
      <c r="I9" s="70" t="s">
        <v>156</v>
      </c>
    </row>
    <row r="10" spans="1:23">
      <c r="A10" s="6" t="s">
        <v>77</v>
      </c>
      <c r="E10" s="70" t="s">
        <v>167</v>
      </c>
      <c r="F10" s="100"/>
      <c r="I10" s="70" t="s">
        <v>185</v>
      </c>
    </row>
    <row r="11" spans="1:23" ht="38.25">
      <c r="A11" s="6" t="s">
        <v>78</v>
      </c>
      <c r="E11" s="70" t="s">
        <v>168</v>
      </c>
      <c r="F11" s="100"/>
      <c r="H11" s="65" t="s">
        <v>333</v>
      </c>
      <c r="I11" s="70" t="s">
        <v>186</v>
      </c>
    </row>
    <row r="12" spans="1:23" ht="22.5">
      <c r="A12" s="6" t="s">
        <v>25</v>
      </c>
      <c r="E12" s="70" t="s">
        <v>169</v>
      </c>
      <c r="F12" s="100"/>
      <c r="H12" s="70" t="s">
        <v>315</v>
      </c>
      <c r="I12" s="70" t="s">
        <v>187</v>
      </c>
    </row>
    <row r="13" spans="1:23">
      <c r="A13" s="6" t="s">
        <v>79</v>
      </c>
      <c r="E13" s="70" t="s">
        <v>170</v>
      </c>
      <c r="F13" s="100"/>
      <c r="I13" s="70" t="s">
        <v>188</v>
      </c>
    </row>
    <row r="14" spans="1:23">
      <c r="A14" s="6" t="s">
        <v>26</v>
      </c>
      <c r="I14" s="70" t="s">
        <v>189</v>
      </c>
    </row>
    <row r="15" spans="1:23">
      <c r="A15" s="6" t="s">
        <v>80</v>
      </c>
      <c r="I15" s="70" t="s">
        <v>190</v>
      </c>
    </row>
    <row r="16" spans="1:23">
      <c r="A16" s="6" t="s">
        <v>81</v>
      </c>
      <c r="I16" s="70" t="s">
        <v>191</v>
      </c>
    </row>
    <row r="17" spans="1:9">
      <c r="A17" s="6" t="s">
        <v>82</v>
      </c>
      <c r="I17" s="70" t="s">
        <v>192</v>
      </c>
    </row>
    <row r="18" spans="1:9">
      <c r="A18" s="6" t="s">
        <v>83</v>
      </c>
      <c r="I18" s="70" t="s">
        <v>193</v>
      </c>
    </row>
    <row r="19" spans="1:9">
      <c r="A19" s="6" t="s">
        <v>84</v>
      </c>
      <c r="I19" s="70" t="s">
        <v>194</v>
      </c>
    </row>
    <row r="20" spans="1:9">
      <c r="A20" s="6" t="s">
        <v>85</v>
      </c>
      <c r="I20" s="70" t="s">
        <v>195</v>
      </c>
    </row>
    <row r="21" spans="1:9">
      <c r="A21" s="6" t="s">
        <v>86</v>
      </c>
      <c r="I21" s="70" t="s">
        <v>196</v>
      </c>
    </row>
    <row r="22" spans="1:9">
      <c r="A22" s="6" t="s">
        <v>87</v>
      </c>
    </row>
    <row r="23" spans="1:9">
      <c r="A23" s="6" t="s">
        <v>88</v>
      </c>
    </row>
    <row r="24" spans="1:9">
      <c r="A24" s="6" t="s">
        <v>89</v>
      </c>
    </row>
    <row r="25" spans="1:9">
      <c r="A25" s="6" t="s">
        <v>90</v>
      </c>
    </row>
    <row r="26" spans="1:9">
      <c r="A26" s="6" t="s">
        <v>91</v>
      </c>
    </row>
    <row r="27" spans="1:9">
      <c r="A27" s="6" t="s">
        <v>92</v>
      </c>
    </row>
    <row r="28" spans="1:9">
      <c r="A28" s="6" t="s">
        <v>93</v>
      </c>
    </row>
    <row r="29" spans="1:9">
      <c r="A29" s="6" t="s">
        <v>94</v>
      </c>
    </row>
    <row r="30" spans="1:9">
      <c r="A30" s="6" t="s">
        <v>95</v>
      </c>
    </row>
    <row r="31" spans="1:9">
      <c r="A31" s="6" t="s">
        <v>96</v>
      </c>
    </row>
    <row r="32" spans="1:9">
      <c r="A32" s="6" t="s">
        <v>97</v>
      </c>
    </row>
    <row r="33" spans="1:1">
      <c r="A33" s="6" t="s">
        <v>98</v>
      </c>
    </row>
    <row r="34" spans="1:1">
      <c r="A34" s="6" t="s">
        <v>99</v>
      </c>
    </row>
    <row r="35" spans="1:1">
      <c r="A35" s="6" t="s">
        <v>63</v>
      </c>
    </row>
    <row r="36" spans="1:1">
      <c r="A36" s="6" t="s">
        <v>64</v>
      </c>
    </row>
    <row r="37" spans="1:1">
      <c r="A37" s="6" t="s">
        <v>65</v>
      </c>
    </row>
    <row r="38" spans="1:1">
      <c r="A38" s="6" t="s">
        <v>66</v>
      </c>
    </row>
    <row r="39" spans="1:1">
      <c r="A39" s="6" t="s">
        <v>67</v>
      </c>
    </row>
    <row r="40" spans="1:1">
      <c r="A40" s="6" t="s">
        <v>68</v>
      </c>
    </row>
    <row r="41" spans="1:1">
      <c r="A41" s="6" t="s">
        <v>100</v>
      </c>
    </row>
    <row r="42" spans="1:1">
      <c r="A42" s="6" t="s">
        <v>101</v>
      </c>
    </row>
    <row r="43" spans="1:1">
      <c r="A43" s="6" t="s">
        <v>102</v>
      </c>
    </row>
    <row r="44" spans="1:1">
      <c r="A44" s="6" t="s">
        <v>103</v>
      </c>
    </row>
    <row r="45" spans="1:1">
      <c r="A45" s="6" t="s">
        <v>104</v>
      </c>
    </row>
    <row r="46" spans="1:1">
      <c r="A46" s="6" t="s">
        <v>125</v>
      </c>
    </row>
    <row r="47" spans="1:1">
      <c r="A47" s="6" t="s">
        <v>126</v>
      </c>
    </row>
    <row r="48" spans="1:1">
      <c r="A48" s="6" t="s">
        <v>127</v>
      </c>
    </row>
    <row r="49" spans="1:1">
      <c r="A49" s="6" t="s">
        <v>105</v>
      </c>
    </row>
    <row r="50" spans="1:1">
      <c r="A50" s="6" t="s">
        <v>106</v>
      </c>
    </row>
    <row r="51" spans="1:1">
      <c r="A51" s="6" t="s">
        <v>107</v>
      </c>
    </row>
    <row r="52" spans="1:1">
      <c r="A52" s="6" t="s">
        <v>108</v>
      </c>
    </row>
    <row r="53" spans="1:1">
      <c r="A53" s="6" t="s">
        <v>109</v>
      </c>
    </row>
    <row r="54" spans="1:1">
      <c r="A54" s="6" t="s">
        <v>110</v>
      </c>
    </row>
    <row r="55" spans="1:1">
      <c r="A55" s="6" t="s">
        <v>111</v>
      </c>
    </row>
    <row r="56" spans="1:1">
      <c r="A56" s="6" t="s">
        <v>112</v>
      </c>
    </row>
    <row r="57" spans="1:1">
      <c r="A57" s="6" t="s">
        <v>113</v>
      </c>
    </row>
    <row r="58" spans="1:1">
      <c r="A58" s="6" t="s">
        <v>114</v>
      </c>
    </row>
    <row r="59" spans="1:1">
      <c r="A59" s="6" t="s">
        <v>115</v>
      </c>
    </row>
    <row r="60" spans="1:1">
      <c r="A60" s="6" t="s">
        <v>57</v>
      </c>
    </row>
    <row r="61" spans="1:1">
      <c r="A61" s="6" t="s">
        <v>116</v>
      </c>
    </row>
    <row r="62" spans="1:1">
      <c r="A62" s="6" t="s">
        <v>117</v>
      </c>
    </row>
    <row r="63" spans="1:1">
      <c r="A63" s="6" t="s">
        <v>118</v>
      </c>
    </row>
    <row r="64" spans="1:1">
      <c r="A64" s="6" t="s">
        <v>119</v>
      </c>
    </row>
    <row r="65" spans="1:1">
      <c r="A65" s="6" t="s">
        <v>120</v>
      </c>
    </row>
    <row r="66" spans="1:1">
      <c r="A66" s="6" t="s">
        <v>121</v>
      </c>
    </row>
    <row r="67" spans="1:1">
      <c r="A67" s="6" t="s">
        <v>122</v>
      </c>
    </row>
    <row r="68" spans="1:1">
      <c r="A68" s="6" t="s">
        <v>123</v>
      </c>
    </row>
    <row r="69" spans="1:1">
      <c r="A69" s="6" t="s">
        <v>124</v>
      </c>
    </row>
    <row r="70" spans="1:1">
      <c r="A70" s="6" t="s">
        <v>128</v>
      </c>
    </row>
    <row r="71" spans="1:1">
      <c r="A71" s="6" t="s">
        <v>129</v>
      </c>
    </row>
    <row r="72" spans="1:1">
      <c r="A72" s="6" t="s">
        <v>130</v>
      </c>
    </row>
    <row r="73" spans="1:1">
      <c r="A73" s="6" t="s">
        <v>131</v>
      </c>
    </row>
    <row r="74" spans="1:1">
      <c r="A74" s="6" t="s">
        <v>132</v>
      </c>
    </row>
    <row r="75" spans="1:1">
      <c r="A75" s="6" t="s">
        <v>133</v>
      </c>
    </row>
    <row r="76" spans="1:1">
      <c r="A76" s="6" t="s">
        <v>134</v>
      </c>
    </row>
    <row r="77" spans="1:1">
      <c r="A77" s="6" t="s">
        <v>62</v>
      </c>
    </row>
    <row r="78" spans="1:1">
      <c r="A78" s="6" t="s">
        <v>135</v>
      </c>
    </row>
    <row r="79" spans="1:1">
      <c r="A79" s="6" t="s">
        <v>136</v>
      </c>
    </row>
    <row r="80" spans="1:1">
      <c r="A80" s="6" t="s">
        <v>137</v>
      </c>
    </row>
    <row r="81" spans="1:1">
      <c r="A81" s="6" t="s">
        <v>0</v>
      </c>
    </row>
    <row r="82" spans="1:1">
      <c r="A82" s="6" t="s">
        <v>1</v>
      </c>
    </row>
    <row r="83" spans="1:1">
      <c r="A83" s="6" t="s">
        <v>2</v>
      </c>
    </row>
    <row r="84" spans="1:1">
      <c r="A84" s="6" t="s">
        <v>3</v>
      </c>
    </row>
    <row r="85" spans="1:1">
      <c r="A85" s="6" t="s">
        <v>4</v>
      </c>
    </row>
  </sheetData>
  <sheetProtection formatColumns="0" formatRows="0"/>
  <mergeCells count="3">
    <mergeCell ref="U1:V1"/>
    <mergeCell ref="T1:T2"/>
    <mergeCell ref="W1:W2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SH_et_union_hor" enableFormatConditionsCalculation="0">
    <tabColor indexed="47"/>
  </sheetPr>
  <dimension ref="A2:I45"/>
  <sheetViews>
    <sheetView showGridLines="0" zoomScaleNormal="100" workbookViewId="0"/>
  </sheetViews>
  <sheetFormatPr defaultRowHeight="11.25"/>
  <cols>
    <col min="1" max="1" width="10.28515625" bestFit="1" customWidth="1"/>
    <col min="5" max="5" width="20" customWidth="1"/>
    <col min="6" max="6" width="3.42578125" customWidth="1"/>
    <col min="7" max="9" width="20.7109375" customWidth="1"/>
    <col min="10" max="10" width="24.28515625" customWidth="1"/>
    <col min="12" max="12" width="7.7109375" customWidth="1"/>
    <col min="13" max="13" width="32.42578125" customWidth="1"/>
    <col min="15" max="15" width="29.42578125" customWidth="1"/>
    <col min="16" max="16" width="39.5703125" customWidth="1"/>
  </cols>
  <sheetData>
    <row r="2" spans="1:9" s="47" customFormat="1">
      <c r="A2" s="47" t="s">
        <v>146</v>
      </c>
      <c r="B2" s="47" t="s">
        <v>197</v>
      </c>
    </row>
    <row r="3" spans="1:9">
      <c r="D3" s="225"/>
      <c r="E3" s="225"/>
      <c r="F3" s="225"/>
      <c r="G3" s="225"/>
      <c r="H3" s="225"/>
    </row>
    <row r="4" spans="1:9" s="48" customFormat="1" ht="15" customHeight="1">
      <c r="C4" s="75"/>
      <c r="D4" s="272"/>
      <c r="E4" s="303"/>
      <c r="F4" s="226">
        <v>1</v>
      </c>
      <c r="G4" s="227"/>
      <c r="H4" s="228"/>
      <c r="I4" s="83"/>
    </row>
    <row r="5" spans="1:9" s="48" customFormat="1" ht="15" customHeight="1">
      <c r="C5" s="75"/>
      <c r="D5" s="272"/>
      <c r="E5" s="303"/>
      <c r="F5" s="229"/>
      <c r="G5" s="230" t="s">
        <v>198</v>
      </c>
      <c r="H5" s="231"/>
      <c r="I5" s="83"/>
    </row>
    <row r="6" spans="1:9">
      <c r="C6" s="63"/>
      <c r="D6" s="232"/>
      <c r="E6" s="232"/>
      <c r="F6" s="232"/>
      <c r="G6" s="232"/>
      <c r="H6" s="232"/>
    </row>
    <row r="8" spans="1:9" s="47" customFormat="1">
      <c r="A8" s="47" t="s">
        <v>143</v>
      </c>
    </row>
    <row r="10" spans="1:9" s="14" customFormat="1" ht="15" customHeight="1">
      <c r="C10" s="78"/>
      <c r="D10" s="59"/>
      <c r="E10" s="16"/>
    </row>
    <row r="13" spans="1:9" s="47" customFormat="1">
      <c r="A13" s="47" t="s">
        <v>157</v>
      </c>
    </row>
    <row r="14" spans="1:9" s="74" customFormat="1"/>
    <row r="16" spans="1:9" ht="15" customHeight="1">
      <c r="A16" s="302"/>
      <c r="B16" s="72"/>
      <c r="C16" s="76"/>
      <c r="D16" s="153">
        <f>A16</f>
        <v>0</v>
      </c>
      <c r="E16" s="304"/>
      <c r="F16" s="305"/>
      <c r="G16" s="305"/>
      <c r="H16" s="306"/>
    </row>
    <row r="17" spans="1:9" ht="15" customHeight="1">
      <c r="A17" s="302"/>
      <c r="B17" s="72"/>
      <c r="C17" s="76"/>
      <c r="D17" s="154" t="str">
        <f>A16&amp;".1"</f>
        <v>.1</v>
      </c>
      <c r="E17" s="173" t="s">
        <v>208</v>
      </c>
      <c r="F17" s="155"/>
      <c r="G17" s="224"/>
      <c r="H17" s="156"/>
    </row>
    <row r="21" spans="1:9" s="47" customFormat="1">
      <c r="A21" s="47" t="s">
        <v>294</v>
      </c>
    </row>
    <row r="22" spans="1:9">
      <c r="G22" s="220"/>
      <c r="H22" s="220"/>
    </row>
    <row r="23" spans="1:9" s="48" customFormat="1" ht="15" customHeight="1">
      <c r="A23" s="190"/>
      <c r="B23" s="77"/>
      <c r="C23" s="165"/>
      <c r="D23" s="161"/>
      <c r="E23" s="174" t="str">
        <f>"с "&amp;periodStart &amp; " по " &amp; periodEnd</f>
        <v>с 01.01.2017 по 31.12.2018</v>
      </c>
      <c r="F23" s="223"/>
      <c r="G23" s="187"/>
      <c r="H23" s="213"/>
    </row>
    <row r="24" spans="1:9">
      <c r="G24" s="220"/>
      <c r="H24" s="220"/>
    </row>
    <row r="25" spans="1:9">
      <c r="G25" s="220"/>
      <c r="H25" s="220"/>
    </row>
    <row r="26" spans="1:9" s="47" customFormat="1">
      <c r="A26" s="47" t="s">
        <v>295</v>
      </c>
      <c r="G26" s="221"/>
      <c r="H26" s="221"/>
    </row>
    <row r="27" spans="1:9">
      <c r="G27" s="220"/>
      <c r="H27" s="220"/>
    </row>
    <row r="28" spans="1:9" s="48" customFormat="1" ht="15" customHeight="1">
      <c r="A28" s="288"/>
      <c r="B28" s="288"/>
      <c r="C28" s="165"/>
      <c r="D28" s="161">
        <f>A28</f>
        <v>0</v>
      </c>
      <c r="E28" s="174" t="str">
        <f>"с "&amp;periodStart &amp; " по " &amp; periodEnd &amp; IF(double_rate_tariff="да",,", "&amp;unit_tariff_single_rate)</f>
        <v>с 01.01.2017 по 31.12.2018, руб/м3</v>
      </c>
      <c r="F28" s="162"/>
      <c r="G28" s="222"/>
      <c r="H28" s="213"/>
      <c r="I28" s="180"/>
    </row>
    <row r="29" spans="1:9" s="48" customFormat="1" ht="15" hidden="1" customHeight="1">
      <c r="A29" s="288"/>
      <c r="B29" s="288"/>
      <c r="C29" s="165"/>
      <c r="D29" s="177" t="str">
        <f>D28&amp;".1"</f>
        <v>0.1</v>
      </c>
      <c r="E29" s="175" t="str">
        <f>TEHSHEET!$U$2&amp;", " &amp; unit_tariff_double_rate_p</f>
        <v>потребление, руб/м3</v>
      </c>
      <c r="F29" s="181"/>
      <c r="G29" s="208"/>
      <c r="H29" s="211"/>
      <c r="I29" s="180"/>
    </row>
    <row r="30" spans="1:9" s="48" customFormat="1" ht="15" hidden="1" customHeight="1">
      <c r="A30" s="288"/>
      <c r="B30" s="288"/>
      <c r="C30" s="165"/>
      <c r="D30" s="177" t="str">
        <f>D28&amp;".2"</f>
        <v>0.2</v>
      </c>
      <c r="E30" s="175" t="str">
        <f>TEHSHEET!$V$2&amp;", " &amp; unit_tariff_double_rate_c</f>
        <v>содержание,  тыс руб в месяц/м3/час</v>
      </c>
      <c r="F30" s="181"/>
      <c r="G30" s="208"/>
      <c r="H30" s="211"/>
      <c r="I30" s="180"/>
    </row>
    <row r="31" spans="1:9">
      <c r="G31" s="220"/>
      <c r="H31" s="220"/>
    </row>
    <row r="32" spans="1:9">
      <c r="G32" s="220"/>
      <c r="H32" s="220"/>
    </row>
    <row r="33" spans="1:9" s="47" customFormat="1">
      <c r="A33" s="47" t="s">
        <v>296</v>
      </c>
      <c r="G33" s="221"/>
      <c r="H33" s="221"/>
    </row>
    <row r="34" spans="1:9">
      <c r="G34" s="220"/>
      <c r="H34" s="220"/>
    </row>
    <row r="35" spans="1:9" s="48" customFormat="1" ht="15" customHeight="1">
      <c r="A35" s="186"/>
      <c r="B35" s="101"/>
      <c r="C35" s="165"/>
      <c r="D35" s="161"/>
      <c r="E35" s="174" t="str">
        <f>"с "&amp;periodStart &amp; " по " &amp; periodEnd</f>
        <v>с 01.01.2017 по 31.12.2018</v>
      </c>
      <c r="F35" s="162"/>
      <c r="G35" s="187"/>
      <c r="H35" s="213"/>
    </row>
    <row r="36" spans="1:9">
      <c r="G36" s="220"/>
      <c r="H36" s="220"/>
    </row>
    <row r="37" spans="1:9">
      <c r="G37" s="220"/>
      <c r="H37" s="220"/>
    </row>
    <row r="38" spans="1:9" s="47" customFormat="1">
      <c r="A38" s="47" t="s">
        <v>297</v>
      </c>
      <c r="G38" s="221"/>
      <c r="H38" s="221"/>
    </row>
    <row r="39" spans="1:9">
      <c r="G39" s="220"/>
      <c r="H39" s="220"/>
    </row>
    <row r="40" spans="1:9" s="48" customFormat="1" ht="15" customHeight="1">
      <c r="A40" s="186"/>
      <c r="B40" s="101"/>
      <c r="C40" s="165"/>
      <c r="D40" s="161"/>
      <c r="E40" s="174" t="str">
        <f>"с "&amp;periodStart &amp; " по " &amp; periodEnd</f>
        <v>с 01.01.2017 по 31.12.2018</v>
      </c>
      <c r="F40" s="162"/>
      <c r="G40" s="187"/>
      <c r="H40" s="213"/>
    </row>
    <row r="41" spans="1:9">
      <c r="G41" s="220"/>
      <c r="H41" s="220"/>
    </row>
    <row r="42" spans="1:9">
      <c r="G42" s="220"/>
      <c r="H42" s="220"/>
    </row>
    <row r="43" spans="1:9" s="47" customFormat="1">
      <c r="A43" s="47" t="s">
        <v>298</v>
      </c>
      <c r="G43" s="221"/>
      <c r="H43" s="221"/>
    </row>
    <row r="44" spans="1:9">
      <c r="G44" s="220"/>
      <c r="H44" s="220"/>
    </row>
    <row r="45" spans="1:9" s="48" customFormat="1" ht="14.25">
      <c r="A45" s="184"/>
      <c r="B45" s="178"/>
      <c r="C45" s="165"/>
      <c r="D45" s="161"/>
      <c r="E45" s="130"/>
      <c r="F45" s="130"/>
      <c r="G45" s="209"/>
      <c r="H45" s="213"/>
      <c r="I45" s="189"/>
    </row>
  </sheetData>
  <dataConsolidate/>
  <mergeCells count="6">
    <mergeCell ref="A16:A17"/>
    <mergeCell ref="E4:E5"/>
    <mergeCell ref="D4:D5"/>
    <mergeCell ref="E16:H16"/>
    <mergeCell ref="A28:A30"/>
    <mergeCell ref="B28:B30"/>
  </mergeCells>
  <phoneticPr fontId="8" type="noConversion"/>
  <dataValidations count="9">
    <dataValidation type="textLength" operator="lessThanOrEqual" allowBlank="1" showInputMessage="1" showErrorMessage="1" errorTitle="Ошибка" error="Допускается ввод не более 900 символов!" sqref="H17 F4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10 F17 E16 H45 H35 H40 H28:H30 H23">
      <formula1>900</formula1>
    </dataValidation>
    <dataValidation type="decimal" allowBlank="1" showErrorMessage="1" errorTitle="Ошибка" error="Допускается ввод только неотрицательных чисел!" sqref="H4 F28:F30 F35 F40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4:E5"/>
    <dataValidation allowBlank="1" showInputMessage="1" showErrorMessage="1" prompt="Выберите муниципальное образование и ОКТМО, выполнив двойной щелчок левой кнопки мыши по ячейке." sqref="G4"/>
    <dataValidation type="list" allowBlank="1" showInputMessage="1" showErrorMessage="1" errorTitle="Ошибка" error="Выберите значение из списка" prompt="Выберите значение из списка" sqref="F23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G45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7"/>
    <dataValidation type="textLength" operator="lessThanOrEqual" allowBlank="1" showInputMessage="1" showErrorMessage="1" errorTitle="Ошибка" error="Допускается ввод не более 900 символов!" sqref="E45">
      <formula1>900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B1:D17"/>
  <sheetViews>
    <sheetView showGridLines="0" zoomScaleNormal="100" workbookViewId="0"/>
  </sheetViews>
  <sheetFormatPr defaultRowHeight="11.25"/>
  <cols>
    <col min="1" max="1" width="3.7109375" style="63" customWidth="1"/>
    <col min="2" max="2" width="90.7109375" style="63" customWidth="1"/>
    <col min="3" max="16384" width="9.140625" style="63"/>
  </cols>
  <sheetData>
    <row r="1" spans="2:4">
      <c r="B1" s="81" t="s">
        <v>18</v>
      </c>
    </row>
    <row r="2" spans="2:4" ht="90">
      <c r="B2" s="94" t="s">
        <v>307</v>
      </c>
    </row>
    <row r="3" spans="2:4" ht="67.5">
      <c r="B3" s="94" t="s">
        <v>321</v>
      </c>
    </row>
    <row r="4" spans="2:4" ht="33.75">
      <c r="B4" s="94" t="s">
        <v>308</v>
      </c>
    </row>
    <row r="5" spans="2:4">
      <c r="B5" s="94" t="s">
        <v>210</v>
      </c>
    </row>
    <row r="6" spans="2:4">
      <c r="B6" s="81" t="s">
        <v>154</v>
      </c>
    </row>
    <row r="7" spans="2:4" ht="25.5" customHeight="1">
      <c r="B7" s="94" t="s">
        <v>171</v>
      </c>
    </row>
    <row r="8" spans="2:4" ht="67.5">
      <c r="B8" s="94" t="s">
        <v>336</v>
      </c>
    </row>
    <row r="9" spans="2:4" ht="22.5">
      <c r="B9" s="94" t="s">
        <v>228</v>
      </c>
    </row>
    <row r="10" spans="2:4">
      <c r="B10" s="81" t="s">
        <v>184</v>
      </c>
    </row>
    <row r="11" spans="2:4" ht="22.5">
      <c r="B11" s="94" t="s">
        <v>319</v>
      </c>
    </row>
    <row r="12" spans="2:4" ht="33.75">
      <c r="B12" s="94" t="s">
        <v>320</v>
      </c>
    </row>
    <row r="13" spans="2:4">
      <c r="B13" s="94" t="s">
        <v>309</v>
      </c>
      <c r="D13" s="203"/>
    </row>
    <row r="14" spans="2:4" ht="33.75">
      <c r="B14" s="94" t="s">
        <v>340</v>
      </c>
    </row>
    <row r="15" spans="2:4">
      <c r="B15" s="81" t="s">
        <v>199</v>
      </c>
    </row>
    <row r="16" spans="2:4">
      <c r="B16" s="94" t="s">
        <v>207</v>
      </c>
    </row>
    <row r="17" spans="2:2" ht="22.5">
      <c r="B17" s="94" t="str">
        <f>"Укажите в ячейке " &amp; ADDRESS(ROW(Стандарты!$F$25),COLUMN(Стандарты!$F$25),4,TRUE) &amp; ", ссылку на сведения о долгосрочных параметрах регулирования, размещенные в сети Интернет, либо укажите в ячейке " &amp; ADDRESS(ROW(Стандарты!$G$25),COLUMN(Стандарты!$G$25),4,TRUE) &amp; " ссылку на материалы Хранилища"</f>
        <v>Укажите в ячейке F25, ссылку на сведения о долгосрочных параметрах регулирования, размещенные в сети Интернет, либо укажите в ячейке G25 ссылку на материалы Хранилища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Region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 enableFormatConditionsCalculation="0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8"/>
    </row>
    <row r="2" spans="1:1" ht="12">
      <c r="A2" s="18"/>
    </row>
    <row r="3" spans="1:1" ht="12">
      <c r="A3" s="18"/>
    </row>
    <row r="4" spans="1:1" ht="12">
      <c r="A4" s="18"/>
    </row>
    <row r="5" spans="1:1" ht="12">
      <c r="A5" s="18"/>
    </row>
    <row r="6" spans="1:1" ht="12">
      <c r="A6" s="18"/>
    </row>
    <row r="7" spans="1:1" ht="12">
      <c r="A7" s="18"/>
    </row>
    <row r="8" spans="1:1" ht="12">
      <c r="A8" s="18"/>
    </row>
    <row r="9" spans="1:1" ht="12">
      <c r="A9" s="18"/>
    </row>
    <row r="10" spans="1:1" ht="12">
      <c r="A10" s="18"/>
    </row>
    <row r="11" spans="1:1" ht="12">
      <c r="A11" s="18"/>
    </row>
    <row r="12" spans="1:1" ht="12">
      <c r="A12" s="18"/>
    </row>
    <row r="13" spans="1:1" ht="12">
      <c r="A13" s="18"/>
    </row>
    <row r="14" spans="1:1" ht="12">
      <c r="A14" s="18"/>
    </row>
    <row r="15" spans="1:1" ht="12">
      <c r="A15" s="18"/>
    </row>
    <row r="16" spans="1:1" ht="12">
      <c r="A16" s="18"/>
    </row>
    <row r="17" spans="1:1" ht="12">
      <c r="A17" s="18"/>
    </row>
    <row r="18" spans="1:1" ht="12">
      <c r="A18" s="18"/>
    </row>
    <row r="19" spans="1:1" ht="12">
      <c r="A19" s="18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51"/>
  </cols>
  <sheetData/>
  <sheetProtection formatColumns="0" formatRows="0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9"/>
    <col min="2" max="16384" width="9.140625" style="20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8"/>
    <col min="27" max="36" width="9.140625" style="9"/>
    <col min="37" max="16384" width="9.140625" style="8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SH_REESTR_ORG" enableFormatConditionsCalculation="0">
    <tabColor indexed="47"/>
  </sheetPr>
  <dimension ref="A1:L411"/>
  <sheetViews>
    <sheetView showGridLines="0" zoomScaleNormal="100" workbookViewId="0"/>
  </sheetViews>
  <sheetFormatPr defaultRowHeight="11.25"/>
  <cols>
    <col min="1" max="16384" width="9.140625" style="4"/>
  </cols>
  <sheetData>
    <row r="1" spans="1:12">
      <c r="A1" s="4" t="s">
        <v>205</v>
      </c>
      <c r="B1" s="4" t="s">
        <v>1050</v>
      </c>
      <c r="C1" s="4" t="s">
        <v>1051</v>
      </c>
      <c r="D1" s="4" t="s">
        <v>1052</v>
      </c>
      <c r="E1" s="4" t="s">
        <v>1053</v>
      </c>
      <c r="F1" s="4" t="s">
        <v>1054</v>
      </c>
      <c r="G1" s="4" t="s">
        <v>1055</v>
      </c>
      <c r="H1" s="4" t="s">
        <v>1056</v>
      </c>
      <c r="I1" s="4" t="s">
        <v>1057</v>
      </c>
      <c r="J1" s="4" t="s">
        <v>1058</v>
      </c>
      <c r="K1" s="4" t="s">
        <v>1059</v>
      </c>
    </row>
    <row r="2" spans="1:12">
      <c r="A2" s="4">
        <v>1</v>
      </c>
      <c r="B2" s="4" t="s">
        <v>128</v>
      </c>
      <c r="C2" s="4" t="s">
        <v>446</v>
      </c>
      <c r="D2" s="4" t="s">
        <v>447</v>
      </c>
      <c r="E2" s="4" t="s">
        <v>516</v>
      </c>
      <c r="F2" s="4" t="s">
        <v>517</v>
      </c>
      <c r="G2" s="4" t="s">
        <v>1060</v>
      </c>
      <c r="H2" s="4" t="s">
        <v>1061</v>
      </c>
      <c r="I2" s="4" t="s">
        <v>1062</v>
      </c>
      <c r="J2" s="4" t="s">
        <v>1063</v>
      </c>
      <c r="K2" s="4" t="s">
        <v>359</v>
      </c>
      <c r="L2" s="4" t="s">
        <v>1320</v>
      </c>
    </row>
    <row r="3" spans="1:12">
      <c r="A3" s="4">
        <v>2</v>
      </c>
      <c r="B3" s="4" t="s">
        <v>128</v>
      </c>
      <c r="C3" s="4" t="s">
        <v>446</v>
      </c>
      <c r="D3" s="4" t="s">
        <v>447</v>
      </c>
      <c r="E3" s="4" t="s">
        <v>516</v>
      </c>
      <c r="F3" s="4" t="s">
        <v>517</v>
      </c>
      <c r="G3" s="4" t="s">
        <v>1064</v>
      </c>
      <c r="H3" s="4" t="s">
        <v>1065</v>
      </c>
      <c r="I3" s="4" t="s">
        <v>1066</v>
      </c>
      <c r="J3" s="4" t="s">
        <v>1067</v>
      </c>
      <c r="K3" s="4" t="s">
        <v>359</v>
      </c>
      <c r="L3" s="4" t="s">
        <v>1320</v>
      </c>
    </row>
    <row r="4" spans="1:12">
      <c r="A4" s="4">
        <v>3</v>
      </c>
      <c r="B4" s="4" t="s">
        <v>128</v>
      </c>
      <c r="C4" s="4" t="s">
        <v>446</v>
      </c>
      <c r="D4" s="4" t="s">
        <v>447</v>
      </c>
      <c r="E4" s="4" t="s">
        <v>448</v>
      </c>
      <c r="F4" s="4" t="s">
        <v>449</v>
      </c>
      <c r="G4" s="4" t="s">
        <v>1068</v>
      </c>
      <c r="H4" s="4" t="s">
        <v>1069</v>
      </c>
      <c r="I4" s="4" t="s">
        <v>1070</v>
      </c>
      <c r="J4" s="4" t="s">
        <v>1071</v>
      </c>
      <c r="K4" s="4" t="s">
        <v>359</v>
      </c>
      <c r="L4" s="4" t="s">
        <v>1320</v>
      </c>
    </row>
    <row r="5" spans="1:12">
      <c r="A5" s="4">
        <v>4</v>
      </c>
      <c r="B5" s="4" t="s">
        <v>128</v>
      </c>
      <c r="C5" s="4" t="s">
        <v>446</v>
      </c>
      <c r="D5" s="4" t="s">
        <v>447</v>
      </c>
      <c r="E5" s="4" t="s">
        <v>518</v>
      </c>
      <c r="F5" s="4" t="s">
        <v>519</v>
      </c>
      <c r="G5" s="4" t="s">
        <v>1060</v>
      </c>
      <c r="H5" s="4" t="s">
        <v>1061</v>
      </c>
      <c r="I5" s="4" t="s">
        <v>1062</v>
      </c>
      <c r="J5" s="4" t="s">
        <v>1063</v>
      </c>
      <c r="K5" s="4" t="s">
        <v>359</v>
      </c>
      <c r="L5" s="4" t="s">
        <v>1320</v>
      </c>
    </row>
    <row r="6" spans="1:12">
      <c r="A6" s="4">
        <v>5</v>
      </c>
      <c r="B6" s="4" t="s">
        <v>128</v>
      </c>
      <c r="C6" s="4" t="s">
        <v>446</v>
      </c>
      <c r="D6" s="4" t="s">
        <v>447</v>
      </c>
      <c r="E6" s="4" t="s">
        <v>520</v>
      </c>
      <c r="F6" s="4" t="s">
        <v>521</v>
      </c>
      <c r="G6" s="4" t="s">
        <v>1060</v>
      </c>
      <c r="H6" s="4" t="s">
        <v>1061</v>
      </c>
      <c r="I6" s="4" t="s">
        <v>1062</v>
      </c>
      <c r="J6" s="4" t="s">
        <v>1063</v>
      </c>
      <c r="K6" s="4" t="s">
        <v>359</v>
      </c>
      <c r="L6" s="4" t="s">
        <v>1320</v>
      </c>
    </row>
    <row r="7" spans="1:12">
      <c r="A7" s="4">
        <v>6</v>
      </c>
      <c r="B7" s="4" t="s">
        <v>128</v>
      </c>
      <c r="C7" s="4" t="s">
        <v>446</v>
      </c>
      <c r="D7" s="4" t="s">
        <v>447</v>
      </c>
      <c r="E7" s="4" t="s">
        <v>522</v>
      </c>
      <c r="F7" s="4" t="s">
        <v>523</v>
      </c>
      <c r="G7" s="4" t="s">
        <v>1060</v>
      </c>
      <c r="H7" s="4" t="s">
        <v>1061</v>
      </c>
      <c r="I7" s="4" t="s">
        <v>1062</v>
      </c>
      <c r="J7" s="4" t="s">
        <v>1063</v>
      </c>
      <c r="K7" s="4" t="s">
        <v>359</v>
      </c>
      <c r="L7" s="4" t="s">
        <v>1320</v>
      </c>
    </row>
    <row r="8" spans="1:12">
      <c r="A8" s="4">
        <v>7</v>
      </c>
      <c r="B8" s="4" t="s">
        <v>128</v>
      </c>
      <c r="C8" s="4" t="s">
        <v>446</v>
      </c>
      <c r="D8" s="4" t="s">
        <v>447</v>
      </c>
      <c r="E8" s="4" t="s">
        <v>524</v>
      </c>
      <c r="F8" s="4" t="s">
        <v>525</v>
      </c>
      <c r="G8" s="4" t="s">
        <v>1060</v>
      </c>
      <c r="H8" s="4" t="s">
        <v>1061</v>
      </c>
      <c r="I8" s="4" t="s">
        <v>1062</v>
      </c>
      <c r="J8" s="4" t="s">
        <v>1063</v>
      </c>
      <c r="K8" s="4" t="s">
        <v>359</v>
      </c>
      <c r="L8" s="4" t="s">
        <v>1320</v>
      </c>
    </row>
    <row r="9" spans="1:12">
      <c r="A9" s="4">
        <v>8</v>
      </c>
      <c r="B9" s="4" t="s">
        <v>128</v>
      </c>
      <c r="C9" s="4" t="s">
        <v>446</v>
      </c>
      <c r="D9" s="4" t="s">
        <v>447</v>
      </c>
      <c r="E9" s="4" t="s">
        <v>526</v>
      </c>
      <c r="F9" s="4" t="s">
        <v>527</v>
      </c>
      <c r="G9" s="4" t="s">
        <v>1060</v>
      </c>
      <c r="H9" s="4" t="s">
        <v>1061</v>
      </c>
      <c r="I9" s="4" t="s">
        <v>1062</v>
      </c>
      <c r="J9" s="4" t="s">
        <v>1063</v>
      </c>
      <c r="K9" s="4" t="s">
        <v>359</v>
      </c>
      <c r="L9" s="4" t="s">
        <v>1320</v>
      </c>
    </row>
    <row r="10" spans="1:12">
      <c r="A10" s="4">
        <v>9</v>
      </c>
      <c r="B10" s="4" t="s">
        <v>128</v>
      </c>
      <c r="C10" s="4" t="s">
        <v>446</v>
      </c>
      <c r="D10" s="4" t="s">
        <v>447</v>
      </c>
      <c r="E10" s="4" t="s">
        <v>528</v>
      </c>
      <c r="F10" s="4" t="s">
        <v>529</v>
      </c>
      <c r="G10" s="4" t="s">
        <v>1060</v>
      </c>
      <c r="H10" s="4" t="s">
        <v>1061</v>
      </c>
      <c r="I10" s="4" t="s">
        <v>1062</v>
      </c>
      <c r="J10" s="4" t="s">
        <v>1063</v>
      </c>
      <c r="K10" s="4" t="s">
        <v>359</v>
      </c>
      <c r="L10" s="4" t="s">
        <v>1320</v>
      </c>
    </row>
    <row r="11" spans="1:12">
      <c r="A11" s="4">
        <v>10</v>
      </c>
      <c r="B11" s="4" t="s">
        <v>128</v>
      </c>
      <c r="C11" s="4" t="s">
        <v>530</v>
      </c>
      <c r="D11" s="4" t="s">
        <v>531</v>
      </c>
      <c r="E11" s="4" t="s">
        <v>532</v>
      </c>
      <c r="F11" s="4" t="s">
        <v>533</v>
      </c>
      <c r="G11" s="4" t="s">
        <v>1060</v>
      </c>
      <c r="H11" s="4" t="s">
        <v>1061</v>
      </c>
      <c r="I11" s="4" t="s">
        <v>1062</v>
      </c>
      <c r="J11" s="4" t="s">
        <v>1063</v>
      </c>
      <c r="K11" s="4" t="s">
        <v>359</v>
      </c>
      <c r="L11" s="4" t="s">
        <v>1320</v>
      </c>
    </row>
    <row r="12" spans="1:12">
      <c r="A12" s="4">
        <v>11</v>
      </c>
      <c r="B12" s="4" t="s">
        <v>128</v>
      </c>
      <c r="C12" s="4" t="s">
        <v>530</v>
      </c>
      <c r="D12" s="4" t="s">
        <v>531</v>
      </c>
      <c r="E12" s="4" t="s">
        <v>534</v>
      </c>
      <c r="F12" s="4" t="s">
        <v>535</v>
      </c>
      <c r="G12" s="4" t="s">
        <v>1060</v>
      </c>
      <c r="H12" s="4" t="s">
        <v>1061</v>
      </c>
      <c r="I12" s="4" t="s">
        <v>1062</v>
      </c>
      <c r="J12" s="4" t="s">
        <v>1063</v>
      </c>
      <c r="K12" s="4" t="s">
        <v>359</v>
      </c>
      <c r="L12" s="4" t="s">
        <v>1320</v>
      </c>
    </row>
    <row r="13" spans="1:12">
      <c r="A13" s="4">
        <v>12</v>
      </c>
      <c r="B13" s="4" t="s">
        <v>128</v>
      </c>
      <c r="C13" s="4" t="s">
        <v>530</v>
      </c>
      <c r="D13" s="4" t="s">
        <v>531</v>
      </c>
      <c r="E13" s="4" t="s">
        <v>536</v>
      </c>
      <c r="F13" s="4" t="s">
        <v>537</v>
      </c>
      <c r="G13" s="4" t="s">
        <v>1060</v>
      </c>
      <c r="H13" s="4" t="s">
        <v>1061</v>
      </c>
      <c r="I13" s="4" t="s">
        <v>1062</v>
      </c>
      <c r="J13" s="4" t="s">
        <v>1063</v>
      </c>
      <c r="K13" s="4" t="s">
        <v>359</v>
      </c>
      <c r="L13" s="4" t="s">
        <v>1320</v>
      </c>
    </row>
    <row r="14" spans="1:12">
      <c r="A14" s="4">
        <v>13</v>
      </c>
      <c r="B14" s="4" t="s">
        <v>128</v>
      </c>
      <c r="C14" s="4" t="s">
        <v>530</v>
      </c>
      <c r="D14" s="4" t="s">
        <v>531</v>
      </c>
      <c r="E14" s="4" t="s">
        <v>538</v>
      </c>
      <c r="F14" s="4" t="s">
        <v>539</v>
      </c>
      <c r="G14" s="4" t="s">
        <v>1060</v>
      </c>
      <c r="H14" s="4" t="s">
        <v>1061</v>
      </c>
      <c r="I14" s="4" t="s">
        <v>1062</v>
      </c>
      <c r="J14" s="4" t="s">
        <v>1063</v>
      </c>
      <c r="K14" s="4" t="s">
        <v>359</v>
      </c>
      <c r="L14" s="4" t="s">
        <v>1320</v>
      </c>
    </row>
    <row r="15" spans="1:12">
      <c r="A15" s="4">
        <v>14</v>
      </c>
      <c r="B15" s="4" t="s">
        <v>128</v>
      </c>
      <c r="C15" s="4" t="s">
        <v>530</v>
      </c>
      <c r="D15" s="4" t="s">
        <v>531</v>
      </c>
      <c r="E15" s="4" t="s">
        <v>538</v>
      </c>
      <c r="F15" s="4" t="s">
        <v>539</v>
      </c>
      <c r="G15" s="4" t="s">
        <v>1064</v>
      </c>
      <c r="H15" s="4" t="s">
        <v>1065</v>
      </c>
      <c r="I15" s="4" t="s">
        <v>1066</v>
      </c>
      <c r="J15" s="4" t="s">
        <v>1067</v>
      </c>
      <c r="K15" s="4" t="s">
        <v>359</v>
      </c>
      <c r="L15" s="4" t="s">
        <v>1320</v>
      </c>
    </row>
    <row r="16" spans="1:12">
      <c r="A16" s="4">
        <v>15</v>
      </c>
      <c r="B16" s="4" t="s">
        <v>128</v>
      </c>
      <c r="C16" s="4" t="s">
        <v>530</v>
      </c>
      <c r="D16" s="4" t="s">
        <v>531</v>
      </c>
      <c r="E16" s="4" t="s">
        <v>540</v>
      </c>
      <c r="F16" s="4" t="s">
        <v>541</v>
      </c>
      <c r="G16" s="4" t="s">
        <v>1060</v>
      </c>
      <c r="H16" s="4" t="s">
        <v>1061</v>
      </c>
      <c r="I16" s="4" t="s">
        <v>1062</v>
      </c>
      <c r="J16" s="4" t="s">
        <v>1063</v>
      </c>
      <c r="K16" s="4" t="s">
        <v>359</v>
      </c>
      <c r="L16" s="4" t="s">
        <v>1320</v>
      </c>
    </row>
    <row r="17" spans="1:12">
      <c r="A17" s="4">
        <v>16</v>
      </c>
      <c r="B17" s="4" t="s">
        <v>128</v>
      </c>
      <c r="C17" s="4" t="s">
        <v>530</v>
      </c>
      <c r="D17" s="4" t="s">
        <v>531</v>
      </c>
      <c r="E17" s="4" t="s">
        <v>542</v>
      </c>
      <c r="F17" s="4" t="s">
        <v>543</v>
      </c>
      <c r="G17" s="4" t="s">
        <v>1060</v>
      </c>
      <c r="H17" s="4" t="s">
        <v>1061</v>
      </c>
      <c r="I17" s="4" t="s">
        <v>1062</v>
      </c>
      <c r="J17" s="4" t="s">
        <v>1063</v>
      </c>
      <c r="K17" s="4" t="s">
        <v>359</v>
      </c>
      <c r="L17" s="4" t="s">
        <v>1320</v>
      </c>
    </row>
    <row r="18" spans="1:12">
      <c r="A18" s="4">
        <v>17</v>
      </c>
      <c r="B18" s="4" t="s">
        <v>128</v>
      </c>
      <c r="C18" s="4" t="s">
        <v>530</v>
      </c>
      <c r="D18" s="4" t="s">
        <v>531</v>
      </c>
      <c r="E18" s="4" t="s">
        <v>544</v>
      </c>
      <c r="F18" s="4" t="s">
        <v>545</v>
      </c>
      <c r="G18" s="4" t="s">
        <v>1060</v>
      </c>
      <c r="H18" s="4" t="s">
        <v>1061</v>
      </c>
      <c r="I18" s="4" t="s">
        <v>1062</v>
      </c>
      <c r="J18" s="4" t="s">
        <v>1063</v>
      </c>
      <c r="K18" s="4" t="s">
        <v>359</v>
      </c>
      <c r="L18" s="4" t="s">
        <v>1320</v>
      </c>
    </row>
    <row r="19" spans="1:12">
      <c r="A19" s="4">
        <v>18</v>
      </c>
      <c r="B19" s="4" t="s">
        <v>128</v>
      </c>
      <c r="C19" s="4" t="s">
        <v>530</v>
      </c>
      <c r="D19" s="4" t="s">
        <v>531</v>
      </c>
      <c r="E19" s="4" t="s">
        <v>546</v>
      </c>
      <c r="F19" s="4" t="s">
        <v>547</v>
      </c>
      <c r="G19" s="4" t="s">
        <v>1060</v>
      </c>
      <c r="H19" s="4" t="s">
        <v>1061</v>
      </c>
      <c r="I19" s="4" t="s">
        <v>1062</v>
      </c>
      <c r="J19" s="4" t="s">
        <v>1063</v>
      </c>
      <c r="K19" s="4" t="s">
        <v>359</v>
      </c>
      <c r="L19" s="4" t="s">
        <v>1320</v>
      </c>
    </row>
    <row r="20" spans="1:12">
      <c r="A20" s="4">
        <v>19</v>
      </c>
      <c r="B20" s="4" t="s">
        <v>128</v>
      </c>
      <c r="C20" s="4" t="s">
        <v>530</v>
      </c>
      <c r="D20" s="4" t="s">
        <v>531</v>
      </c>
      <c r="E20" s="4" t="s">
        <v>548</v>
      </c>
      <c r="F20" s="4" t="s">
        <v>549</v>
      </c>
      <c r="G20" s="4" t="s">
        <v>1060</v>
      </c>
      <c r="H20" s="4" t="s">
        <v>1061</v>
      </c>
      <c r="I20" s="4" t="s">
        <v>1062</v>
      </c>
      <c r="J20" s="4" t="s">
        <v>1063</v>
      </c>
      <c r="K20" s="4" t="s">
        <v>359</v>
      </c>
      <c r="L20" s="4" t="s">
        <v>1320</v>
      </c>
    </row>
    <row r="21" spans="1:12">
      <c r="A21" s="4">
        <v>20</v>
      </c>
      <c r="B21" s="4" t="s">
        <v>128</v>
      </c>
      <c r="C21" s="4" t="s">
        <v>530</v>
      </c>
      <c r="D21" s="4" t="s">
        <v>531</v>
      </c>
      <c r="E21" s="4" t="s">
        <v>550</v>
      </c>
      <c r="F21" s="4" t="s">
        <v>551</v>
      </c>
      <c r="G21" s="4" t="s">
        <v>1060</v>
      </c>
      <c r="H21" s="4" t="s">
        <v>1061</v>
      </c>
      <c r="I21" s="4" t="s">
        <v>1062</v>
      </c>
      <c r="J21" s="4" t="s">
        <v>1063</v>
      </c>
      <c r="K21" s="4" t="s">
        <v>359</v>
      </c>
      <c r="L21" s="4" t="s">
        <v>1320</v>
      </c>
    </row>
    <row r="22" spans="1:12">
      <c r="A22" s="4">
        <v>21</v>
      </c>
      <c r="B22" s="4" t="s">
        <v>128</v>
      </c>
      <c r="C22" s="4" t="s">
        <v>530</v>
      </c>
      <c r="D22" s="4" t="s">
        <v>531</v>
      </c>
      <c r="E22" s="4" t="s">
        <v>552</v>
      </c>
      <c r="F22" s="4" t="s">
        <v>553</v>
      </c>
      <c r="G22" s="4" t="s">
        <v>1060</v>
      </c>
      <c r="H22" s="4" t="s">
        <v>1061</v>
      </c>
      <c r="I22" s="4" t="s">
        <v>1062</v>
      </c>
      <c r="J22" s="4" t="s">
        <v>1063</v>
      </c>
      <c r="K22" s="4" t="s">
        <v>359</v>
      </c>
      <c r="L22" s="4" t="s">
        <v>1320</v>
      </c>
    </row>
    <row r="23" spans="1:12">
      <c r="A23" s="4">
        <v>22</v>
      </c>
      <c r="B23" s="4" t="s">
        <v>128</v>
      </c>
      <c r="C23" s="4" t="s">
        <v>554</v>
      </c>
      <c r="D23" s="4" t="s">
        <v>555</v>
      </c>
      <c r="E23" s="4" t="s">
        <v>556</v>
      </c>
      <c r="F23" s="4" t="s">
        <v>557</v>
      </c>
      <c r="G23" s="4" t="s">
        <v>1060</v>
      </c>
      <c r="H23" s="4" t="s">
        <v>1061</v>
      </c>
      <c r="I23" s="4" t="s">
        <v>1062</v>
      </c>
      <c r="J23" s="4" t="s">
        <v>1063</v>
      </c>
      <c r="K23" s="4" t="s">
        <v>359</v>
      </c>
      <c r="L23" s="4" t="s">
        <v>1320</v>
      </c>
    </row>
    <row r="24" spans="1:12">
      <c r="A24" s="4">
        <v>23</v>
      </c>
      <c r="B24" s="4" t="s">
        <v>128</v>
      </c>
      <c r="C24" s="4" t="s">
        <v>554</v>
      </c>
      <c r="D24" s="4" t="s">
        <v>555</v>
      </c>
      <c r="E24" s="4" t="s">
        <v>558</v>
      </c>
      <c r="F24" s="4" t="s">
        <v>559</v>
      </c>
      <c r="G24" s="4" t="s">
        <v>1060</v>
      </c>
      <c r="H24" s="4" t="s">
        <v>1061</v>
      </c>
      <c r="I24" s="4" t="s">
        <v>1062</v>
      </c>
      <c r="J24" s="4" t="s">
        <v>1063</v>
      </c>
      <c r="K24" s="4" t="s">
        <v>359</v>
      </c>
      <c r="L24" s="4" t="s">
        <v>1320</v>
      </c>
    </row>
    <row r="25" spans="1:12">
      <c r="A25" s="4">
        <v>24</v>
      </c>
      <c r="B25" s="4" t="s">
        <v>128</v>
      </c>
      <c r="C25" s="4" t="s">
        <v>554</v>
      </c>
      <c r="D25" s="4" t="s">
        <v>555</v>
      </c>
      <c r="E25" s="4" t="s">
        <v>560</v>
      </c>
      <c r="F25" s="4" t="s">
        <v>561</v>
      </c>
      <c r="G25" s="4" t="s">
        <v>1060</v>
      </c>
      <c r="H25" s="4" t="s">
        <v>1061</v>
      </c>
      <c r="I25" s="4" t="s">
        <v>1062</v>
      </c>
      <c r="J25" s="4" t="s">
        <v>1063</v>
      </c>
      <c r="K25" s="4" t="s">
        <v>359</v>
      </c>
      <c r="L25" s="4" t="s">
        <v>1320</v>
      </c>
    </row>
    <row r="26" spans="1:12">
      <c r="A26" s="4">
        <v>25</v>
      </c>
      <c r="B26" s="4" t="s">
        <v>128</v>
      </c>
      <c r="C26" s="4" t="s">
        <v>554</v>
      </c>
      <c r="D26" s="4" t="s">
        <v>555</v>
      </c>
      <c r="E26" s="4" t="s">
        <v>562</v>
      </c>
      <c r="F26" s="4" t="s">
        <v>563</v>
      </c>
      <c r="G26" s="4" t="s">
        <v>1060</v>
      </c>
      <c r="H26" s="4" t="s">
        <v>1061</v>
      </c>
      <c r="I26" s="4" t="s">
        <v>1062</v>
      </c>
      <c r="J26" s="4" t="s">
        <v>1063</v>
      </c>
      <c r="K26" s="4" t="s">
        <v>359</v>
      </c>
      <c r="L26" s="4" t="s">
        <v>1320</v>
      </c>
    </row>
    <row r="27" spans="1:12">
      <c r="A27" s="4">
        <v>26</v>
      </c>
      <c r="B27" s="4" t="s">
        <v>128</v>
      </c>
      <c r="C27" s="4" t="s">
        <v>554</v>
      </c>
      <c r="D27" s="4" t="s">
        <v>555</v>
      </c>
      <c r="E27" s="4" t="s">
        <v>564</v>
      </c>
      <c r="F27" s="4" t="s">
        <v>565</v>
      </c>
      <c r="G27" s="4" t="s">
        <v>1060</v>
      </c>
      <c r="H27" s="4" t="s">
        <v>1061</v>
      </c>
      <c r="I27" s="4" t="s">
        <v>1062</v>
      </c>
      <c r="J27" s="4" t="s">
        <v>1063</v>
      </c>
      <c r="K27" s="4" t="s">
        <v>359</v>
      </c>
      <c r="L27" s="4" t="s">
        <v>1320</v>
      </c>
    </row>
    <row r="28" spans="1:12">
      <c r="A28" s="4">
        <v>27</v>
      </c>
      <c r="B28" s="4" t="s">
        <v>128</v>
      </c>
      <c r="C28" s="4" t="s">
        <v>554</v>
      </c>
      <c r="D28" s="4" t="s">
        <v>555</v>
      </c>
      <c r="E28" s="4" t="s">
        <v>566</v>
      </c>
      <c r="F28" s="4" t="s">
        <v>567</v>
      </c>
      <c r="G28" s="4" t="s">
        <v>1060</v>
      </c>
      <c r="H28" s="4" t="s">
        <v>1061</v>
      </c>
      <c r="I28" s="4" t="s">
        <v>1062</v>
      </c>
      <c r="J28" s="4" t="s">
        <v>1063</v>
      </c>
      <c r="K28" s="4" t="s">
        <v>359</v>
      </c>
      <c r="L28" s="4" t="s">
        <v>1320</v>
      </c>
    </row>
    <row r="29" spans="1:12">
      <c r="A29" s="4">
        <v>28</v>
      </c>
      <c r="B29" s="4" t="s">
        <v>128</v>
      </c>
      <c r="C29" s="4" t="s">
        <v>554</v>
      </c>
      <c r="D29" s="4" t="s">
        <v>555</v>
      </c>
      <c r="E29" s="4" t="s">
        <v>568</v>
      </c>
      <c r="F29" s="4" t="s">
        <v>569</v>
      </c>
      <c r="G29" s="4" t="s">
        <v>1072</v>
      </c>
      <c r="H29" s="4" t="s">
        <v>1073</v>
      </c>
      <c r="I29" s="4" t="s">
        <v>1074</v>
      </c>
      <c r="J29" s="4" t="s">
        <v>1075</v>
      </c>
      <c r="K29" s="4" t="s">
        <v>359</v>
      </c>
      <c r="L29" s="4" t="s">
        <v>1320</v>
      </c>
    </row>
    <row r="30" spans="1:12">
      <c r="A30" s="4">
        <v>29</v>
      </c>
      <c r="B30" s="4" t="s">
        <v>128</v>
      </c>
      <c r="C30" s="4" t="s">
        <v>554</v>
      </c>
      <c r="D30" s="4" t="s">
        <v>555</v>
      </c>
      <c r="E30" s="4" t="s">
        <v>568</v>
      </c>
      <c r="F30" s="4" t="s">
        <v>569</v>
      </c>
      <c r="G30" s="4" t="s">
        <v>1072</v>
      </c>
      <c r="H30" s="4" t="s">
        <v>1073</v>
      </c>
      <c r="I30" s="4" t="s">
        <v>1074</v>
      </c>
      <c r="J30" s="4" t="s">
        <v>1075</v>
      </c>
      <c r="K30" s="4" t="s">
        <v>1076</v>
      </c>
      <c r="L30" s="4" t="s">
        <v>1320</v>
      </c>
    </row>
    <row r="31" spans="1:12">
      <c r="A31" s="4">
        <v>30</v>
      </c>
      <c r="B31" s="4" t="s">
        <v>128</v>
      </c>
      <c r="C31" s="4" t="s">
        <v>554</v>
      </c>
      <c r="D31" s="4" t="s">
        <v>555</v>
      </c>
      <c r="E31" s="4" t="s">
        <v>568</v>
      </c>
      <c r="F31" s="4" t="s">
        <v>569</v>
      </c>
      <c r="G31" s="4" t="s">
        <v>1060</v>
      </c>
      <c r="H31" s="4" t="s">
        <v>1061</v>
      </c>
      <c r="I31" s="4" t="s">
        <v>1062</v>
      </c>
      <c r="J31" s="4" t="s">
        <v>1063</v>
      </c>
      <c r="K31" s="4" t="s">
        <v>359</v>
      </c>
      <c r="L31" s="4" t="s">
        <v>1320</v>
      </c>
    </row>
    <row r="32" spans="1:12">
      <c r="A32" s="4">
        <v>31</v>
      </c>
      <c r="B32" s="4" t="s">
        <v>128</v>
      </c>
      <c r="C32" s="4" t="s">
        <v>554</v>
      </c>
      <c r="D32" s="4" t="s">
        <v>555</v>
      </c>
      <c r="E32" s="4" t="s">
        <v>568</v>
      </c>
      <c r="F32" s="4" t="s">
        <v>569</v>
      </c>
      <c r="G32" s="4" t="s">
        <v>1064</v>
      </c>
      <c r="H32" s="4" t="s">
        <v>1065</v>
      </c>
      <c r="I32" s="4" t="s">
        <v>1066</v>
      </c>
      <c r="J32" s="4" t="s">
        <v>1067</v>
      </c>
      <c r="K32" s="4" t="s">
        <v>359</v>
      </c>
      <c r="L32" s="4" t="s">
        <v>1320</v>
      </c>
    </row>
    <row r="33" spans="1:12">
      <c r="A33" s="4">
        <v>32</v>
      </c>
      <c r="B33" s="4" t="s">
        <v>128</v>
      </c>
      <c r="C33" s="4" t="s">
        <v>554</v>
      </c>
      <c r="D33" s="4" t="s">
        <v>555</v>
      </c>
      <c r="E33" s="4" t="s">
        <v>570</v>
      </c>
      <c r="F33" s="4" t="s">
        <v>571</v>
      </c>
      <c r="G33" s="4" t="s">
        <v>1060</v>
      </c>
      <c r="H33" s="4" t="s">
        <v>1061</v>
      </c>
      <c r="I33" s="4" t="s">
        <v>1062</v>
      </c>
      <c r="J33" s="4" t="s">
        <v>1063</v>
      </c>
      <c r="K33" s="4" t="s">
        <v>359</v>
      </c>
      <c r="L33" s="4" t="s">
        <v>1320</v>
      </c>
    </row>
    <row r="34" spans="1:12">
      <c r="A34" s="4">
        <v>33</v>
      </c>
      <c r="B34" s="4" t="s">
        <v>128</v>
      </c>
      <c r="C34" s="4" t="s">
        <v>554</v>
      </c>
      <c r="D34" s="4" t="s">
        <v>555</v>
      </c>
      <c r="E34" s="4" t="s">
        <v>572</v>
      </c>
      <c r="F34" s="4" t="s">
        <v>573</v>
      </c>
      <c r="G34" s="4" t="s">
        <v>1060</v>
      </c>
      <c r="H34" s="4" t="s">
        <v>1061</v>
      </c>
      <c r="I34" s="4" t="s">
        <v>1062</v>
      </c>
      <c r="J34" s="4" t="s">
        <v>1063</v>
      </c>
      <c r="K34" s="4" t="s">
        <v>359</v>
      </c>
      <c r="L34" s="4" t="s">
        <v>1320</v>
      </c>
    </row>
    <row r="35" spans="1:12">
      <c r="A35" s="4">
        <v>34</v>
      </c>
      <c r="B35" s="4" t="s">
        <v>128</v>
      </c>
      <c r="C35" s="4" t="s">
        <v>554</v>
      </c>
      <c r="D35" s="4" t="s">
        <v>555</v>
      </c>
      <c r="E35" s="4" t="s">
        <v>574</v>
      </c>
      <c r="F35" s="4" t="s">
        <v>575</v>
      </c>
      <c r="G35" s="4" t="s">
        <v>1060</v>
      </c>
      <c r="H35" s="4" t="s">
        <v>1061</v>
      </c>
      <c r="I35" s="4" t="s">
        <v>1062</v>
      </c>
      <c r="J35" s="4" t="s">
        <v>1063</v>
      </c>
      <c r="K35" s="4" t="s">
        <v>359</v>
      </c>
      <c r="L35" s="4" t="s">
        <v>1320</v>
      </c>
    </row>
    <row r="36" spans="1:12">
      <c r="A36" s="4">
        <v>35</v>
      </c>
      <c r="B36" s="4" t="s">
        <v>128</v>
      </c>
      <c r="C36" s="4" t="s">
        <v>554</v>
      </c>
      <c r="D36" s="4" t="s">
        <v>555</v>
      </c>
      <c r="E36" s="4" t="s">
        <v>576</v>
      </c>
      <c r="F36" s="4" t="s">
        <v>577</v>
      </c>
      <c r="G36" s="4" t="s">
        <v>1060</v>
      </c>
      <c r="H36" s="4" t="s">
        <v>1061</v>
      </c>
      <c r="I36" s="4" t="s">
        <v>1062</v>
      </c>
      <c r="J36" s="4" t="s">
        <v>1063</v>
      </c>
      <c r="K36" s="4" t="s">
        <v>359</v>
      </c>
      <c r="L36" s="4" t="s">
        <v>1320</v>
      </c>
    </row>
    <row r="37" spans="1:12">
      <c r="A37" s="4">
        <v>36</v>
      </c>
      <c r="B37" s="4" t="s">
        <v>128</v>
      </c>
      <c r="C37" s="4" t="s">
        <v>578</v>
      </c>
      <c r="D37" s="4" t="s">
        <v>579</v>
      </c>
      <c r="E37" s="4" t="s">
        <v>580</v>
      </c>
      <c r="F37" s="4" t="s">
        <v>581</v>
      </c>
      <c r="G37" s="4" t="s">
        <v>1060</v>
      </c>
      <c r="H37" s="4" t="s">
        <v>1061</v>
      </c>
      <c r="I37" s="4" t="s">
        <v>1062</v>
      </c>
      <c r="J37" s="4" t="s">
        <v>1063</v>
      </c>
      <c r="K37" s="4" t="s">
        <v>359</v>
      </c>
      <c r="L37" s="4" t="s">
        <v>1320</v>
      </c>
    </row>
    <row r="38" spans="1:12">
      <c r="A38" s="4">
        <v>37</v>
      </c>
      <c r="B38" s="4" t="s">
        <v>128</v>
      </c>
      <c r="C38" s="4" t="s">
        <v>578</v>
      </c>
      <c r="D38" s="4" t="s">
        <v>579</v>
      </c>
      <c r="E38" s="4" t="s">
        <v>580</v>
      </c>
      <c r="F38" s="4" t="s">
        <v>581</v>
      </c>
      <c r="G38" s="4" t="s">
        <v>1064</v>
      </c>
      <c r="H38" s="4" t="s">
        <v>1065</v>
      </c>
      <c r="I38" s="4" t="s">
        <v>1066</v>
      </c>
      <c r="J38" s="4" t="s">
        <v>1067</v>
      </c>
      <c r="K38" s="4" t="s">
        <v>359</v>
      </c>
      <c r="L38" s="4" t="s">
        <v>1320</v>
      </c>
    </row>
    <row r="39" spans="1:12">
      <c r="A39" s="4">
        <v>38</v>
      </c>
      <c r="B39" s="4" t="s">
        <v>128</v>
      </c>
      <c r="C39" s="4" t="s">
        <v>578</v>
      </c>
      <c r="D39" s="4" t="s">
        <v>579</v>
      </c>
      <c r="E39" s="4" t="s">
        <v>582</v>
      </c>
      <c r="F39" s="4" t="s">
        <v>583</v>
      </c>
      <c r="G39" s="4" t="s">
        <v>1060</v>
      </c>
      <c r="H39" s="4" t="s">
        <v>1061</v>
      </c>
      <c r="I39" s="4" t="s">
        <v>1062</v>
      </c>
      <c r="J39" s="4" t="s">
        <v>1063</v>
      </c>
      <c r="K39" s="4" t="s">
        <v>359</v>
      </c>
      <c r="L39" s="4" t="s">
        <v>1320</v>
      </c>
    </row>
    <row r="40" spans="1:12">
      <c r="A40" s="4">
        <v>39</v>
      </c>
      <c r="B40" s="4" t="s">
        <v>128</v>
      </c>
      <c r="C40" s="4" t="s">
        <v>578</v>
      </c>
      <c r="D40" s="4" t="s">
        <v>579</v>
      </c>
      <c r="E40" s="4" t="s">
        <v>584</v>
      </c>
      <c r="F40" s="4" t="s">
        <v>585</v>
      </c>
      <c r="G40" s="4" t="s">
        <v>1060</v>
      </c>
      <c r="H40" s="4" t="s">
        <v>1061</v>
      </c>
      <c r="I40" s="4" t="s">
        <v>1062</v>
      </c>
      <c r="J40" s="4" t="s">
        <v>1063</v>
      </c>
      <c r="K40" s="4" t="s">
        <v>359</v>
      </c>
      <c r="L40" s="4" t="s">
        <v>1320</v>
      </c>
    </row>
    <row r="41" spans="1:12">
      <c r="A41" s="4">
        <v>40</v>
      </c>
      <c r="B41" s="4" t="s">
        <v>128</v>
      </c>
      <c r="C41" s="4" t="s">
        <v>578</v>
      </c>
      <c r="D41" s="4" t="s">
        <v>579</v>
      </c>
      <c r="E41" s="4" t="s">
        <v>586</v>
      </c>
      <c r="F41" s="4" t="s">
        <v>587</v>
      </c>
      <c r="G41" s="4" t="s">
        <v>1060</v>
      </c>
      <c r="H41" s="4" t="s">
        <v>1061</v>
      </c>
      <c r="I41" s="4" t="s">
        <v>1062</v>
      </c>
      <c r="J41" s="4" t="s">
        <v>1063</v>
      </c>
      <c r="K41" s="4" t="s">
        <v>359</v>
      </c>
      <c r="L41" s="4" t="s">
        <v>1320</v>
      </c>
    </row>
    <row r="42" spans="1:12">
      <c r="A42" s="4">
        <v>41</v>
      </c>
      <c r="B42" s="4" t="s">
        <v>128</v>
      </c>
      <c r="C42" s="4" t="s">
        <v>578</v>
      </c>
      <c r="D42" s="4" t="s">
        <v>579</v>
      </c>
      <c r="E42" s="4" t="s">
        <v>588</v>
      </c>
      <c r="F42" s="4" t="s">
        <v>589</v>
      </c>
      <c r="G42" s="4" t="s">
        <v>1060</v>
      </c>
      <c r="H42" s="4" t="s">
        <v>1061</v>
      </c>
      <c r="I42" s="4" t="s">
        <v>1062</v>
      </c>
      <c r="J42" s="4" t="s">
        <v>1063</v>
      </c>
      <c r="K42" s="4" t="s">
        <v>359</v>
      </c>
      <c r="L42" s="4" t="s">
        <v>1320</v>
      </c>
    </row>
    <row r="43" spans="1:12">
      <c r="A43" s="4">
        <v>42</v>
      </c>
      <c r="B43" s="4" t="s">
        <v>128</v>
      </c>
      <c r="C43" s="4" t="s">
        <v>578</v>
      </c>
      <c r="D43" s="4" t="s">
        <v>579</v>
      </c>
      <c r="E43" s="4" t="s">
        <v>590</v>
      </c>
      <c r="F43" s="4" t="s">
        <v>591</v>
      </c>
      <c r="G43" s="4" t="s">
        <v>1060</v>
      </c>
      <c r="H43" s="4" t="s">
        <v>1061</v>
      </c>
      <c r="I43" s="4" t="s">
        <v>1062</v>
      </c>
      <c r="J43" s="4" t="s">
        <v>1063</v>
      </c>
      <c r="K43" s="4" t="s">
        <v>359</v>
      </c>
      <c r="L43" s="4" t="s">
        <v>1320</v>
      </c>
    </row>
    <row r="44" spans="1:12">
      <c r="A44" s="4">
        <v>43</v>
      </c>
      <c r="B44" s="4" t="s">
        <v>128</v>
      </c>
      <c r="C44" s="4" t="s">
        <v>578</v>
      </c>
      <c r="D44" s="4" t="s">
        <v>579</v>
      </c>
      <c r="E44" s="4" t="s">
        <v>592</v>
      </c>
      <c r="F44" s="4" t="s">
        <v>593</v>
      </c>
      <c r="G44" s="4" t="s">
        <v>1060</v>
      </c>
      <c r="H44" s="4" t="s">
        <v>1061</v>
      </c>
      <c r="I44" s="4" t="s">
        <v>1062</v>
      </c>
      <c r="J44" s="4" t="s">
        <v>1063</v>
      </c>
      <c r="K44" s="4" t="s">
        <v>359</v>
      </c>
      <c r="L44" s="4" t="s">
        <v>1320</v>
      </c>
    </row>
    <row r="45" spans="1:12">
      <c r="A45" s="4">
        <v>44</v>
      </c>
      <c r="B45" s="4" t="s">
        <v>128</v>
      </c>
      <c r="C45" s="4" t="s">
        <v>578</v>
      </c>
      <c r="D45" s="4" t="s">
        <v>579</v>
      </c>
      <c r="E45" s="4" t="s">
        <v>594</v>
      </c>
      <c r="F45" s="4" t="s">
        <v>595</v>
      </c>
      <c r="G45" s="4" t="s">
        <v>1060</v>
      </c>
      <c r="H45" s="4" t="s">
        <v>1061</v>
      </c>
      <c r="I45" s="4" t="s">
        <v>1062</v>
      </c>
      <c r="J45" s="4" t="s">
        <v>1063</v>
      </c>
      <c r="K45" s="4" t="s">
        <v>359</v>
      </c>
      <c r="L45" s="4" t="s">
        <v>1320</v>
      </c>
    </row>
    <row r="46" spans="1:12">
      <c r="A46" s="4">
        <v>45</v>
      </c>
      <c r="B46" s="4" t="s">
        <v>128</v>
      </c>
      <c r="C46" s="4" t="s">
        <v>596</v>
      </c>
      <c r="D46" s="4" t="s">
        <v>597</v>
      </c>
      <c r="E46" s="4" t="s">
        <v>598</v>
      </c>
      <c r="F46" s="4" t="s">
        <v>599</v>
      </c>
      <c r="G46" s="4" t="s">
        <v>1060</v>
      </c>
      <c r="H46" s="4" t="s">
        <v>1061</v>
      </c>
      <c r="I46" s="4" t="s">
        <v>1062</v>
      </c>
      <c r="J46" s="4" t="s">
        <v>1063</v>
      </c>
      <c r="K46" s="4" t="s">
        <v>359</v>
      </c>
      <c r="L46" s="4" t="s">
        <v>1320</v>
      </c>
    </row>
    <row r="47" spans="1:12">
      <c r="A47" s="4">
        <v>46</v>
      </c>
      <c r="B47" s="4" t="s">
        <v>128</v>
      </c>
      <c r="C47" s="4" t="s">
        <v>596</v>
      </c>
      <c r="D47" s="4" t="s">
        <v>597</v>
      </c>
      <c r="E47" s="4" t="s">
        <v>600</v>
      </c>
      <c r="F47" s="4" t="s">
        <v>601</v>
      </c>
      <c r="G47" s="4" t="s">
        <v>1060</v>
      </c>
      <c r="H47" s="4" t="s">
        <v>1061</v>
      </c>
      <c r="I47" s="4" t="s">
        <v>1062</v>
      </c>
      <c r="J47" s="4" t="s">
        <v>1063</v>
      </c>
      <c r="K47" s="4" t="s">
        <v>359</v>
      </c>
      <c r="L47" s="4" t="s">
        <v>1320</v>
      </c>
    </row>
    <row r="48" spans="1:12">
      <c r="A48" s="4">
        <v>47</v>
      </c>
      <c r="B48" s="4" t="s">
        <v>128</v>
      </c>
      <c r="C48" s="4" t="s">
        <v>596</v>
      </c>
      <c r="D48" s="4" t="s">
        <v>597</v>
      </c>
      <c r="E48" s="4" t="s">
        <v>602</v>
      </c>
      <c r="F48" s="4" t="s">
        <v>603</v>
      </c>
      <c r="G48" s="4" t="s">
        <v>1060</v>
      </c>
      <c r="H48" s="4" t="s">
        <v>1061</v>
      </c>
      <c r="I48" s="4" t="s">
        <v>1062</v>
      </c>
      <c r="J48" s="4" t="s">
        <v>1063</v>
      </c>
      <c r="K48" s="4" t="s">
        <v>359</v>
      </c>
      <c r="L48" s="4" t="s">
        <v>1320</v>
      </c>
    </row>
    <row r="49" spans="1:12">
      <c r="A49" s="4">
        <v>48</v>
      </c>
      <c r="B49" s="4" t="s">
        <v>128</v>
      </c>
      <c r="C49" s="4" t="s">
        <v>596</v>
      </c>
      <c r="D49" s="4" t="s">
        <v>597</v>
      </c>
      <c r="E49" s="4" t="s">
        <v>604</v>
      </c>
      <c r="F49" s="4" t="s">
        <v>605</v>
      </c>
      <c r="G49" s="4" t="s">
        <v>1060</v>
      </c>
      <c r="H49" s="4" t="s">
        <v>1061</v>
      </c>
      <c r="I49" s="4" t="s">
        <v>1062</v>
      </c>
      <c r="J49" s="4" t="s">
        <v>1063</v>
      </c>
      <c r="K49" s="4" t="s">
        <v>359</v>
      </c>
      <c r="L49" s="4" t="s">
        <v>1320</v>
      </c>
    </row>
    <row r="50" spans="1:12">
      <c r="A50" s="4">
        <v>49</v>
      </c>
      <c r="B50" s="4" t="s">
        <v>128</v>
      </c>
      <c r="C50" s="4" t="s">
        <v>596</v>
      </c>
      <c r="D50" s="4" t="s">
        <v>597</v>
      </c>
      <c r="E50" s="4" t="s">
        <v>604</v>
      </c>
      <c r="F50" s="4" t="s">
        <v>605</v>
      </c>
      <c r="G50" s="4" t="s">
        <v>1077</v>
      </c>
      <c r="H50" s="4" t="s">
        <v>1078</v>
      </c>
      <c r="I50" s="4" t="s">
        <v>1079</v>
      </c>
      <c r="J50" s="4" t="s">
        <v>1080</v>
      </c>
      <c r="K50" s="4" t="s">
        <v>359</v>
      </c>
      <c r="L50" s="4" t="s">
        <v>1320</v>
      </c>
    </row>
    <row r="51" spans="1:12">
      <c r="A51" s="4">
        <v>50</v>
      </c>
      <c r="B51" s="4" t="s">
        <v>128</v>
      </c>
      <c r="C51" s="4" t="s">
        <v>596</v>
      </c>
      <c r="D51" s="4" t="s">
        <v>597</v>
      </c>
      <c r="E51" s="4" t="s">
        <v>604</v>
      </c>
      <c r="F51" s="4" t="s">
        <v>605</v>
      </c>
      <c r="G51" s="4" t="s">
        <v>1064</v>
      </c>
      <c r="H51" s="4" t="s">
        <v>1065</v>
      </c>
      <c r="I51" s="4" t="s">
        <v>1066</v>
      </c>
      <c r="J51" s="4" t="s">
        <v>1067</v>
      </c>
      <c r="K51" s="4" t="s">
        <v>359</v>
      </c>
      <c r="L51" s="4" t="s">
        <v>1320</v>
      </c>
    </row>
    <row r="52" spans="1:12">
      <c r="A52" s="4">
        <v>51</v>
      </c>
      <c r="B52" s="4" t="s">
        <v>128</v>
      </c>
      <c r="C52" s="4" t="s">
        <v>596</v>
      </c>
      <c r="D52" s="4" t="s">
        <v>597</v>
      </c>
      <c r="E52" s="4" t="s">
        <v>606</v>
      </c>
      <c r="F52" s="4" t="s">
        <v>607</v>
      </c>
      <c r="G52" s="4" t="s">
        <v>1060</v>
      </c>
      <c r="H52" s="4" t="s">
        <v>1061</v>
      </c>
      <c r="I52" s="4" t="s">
        <v>1062</v>
      </c>
      <c r="J52" s="4" t="s">
        <v>1063</v>
      </c>
      <c r="K52" s="4" t="s">
        <v>359</v>
      </c>
      <c r="L52" s="4" t="s">
        <v>1320</v>
      </c>
    </row>
    <row r="53" spans="1:12">
      <c r="A53" s="4">
        <v>52</v>
      </c>
      <c r="B53" s="4" t="s">
        <v>128</v>
      </c>
      <c r="C53" s="4" t="s">
        <v>596</v>
      </c>
      <c r="D53" s="4" t="s">
        <v>597</v>
      </c>
      <c r="E53" s="4" t="s">
        <v>608</v>
      </c>
      <c r="F53" s="4" t="s">
        <v>609</v>
      </c>
      <c r="G53" s="4" t="s">
        <v>1060</v>
      </c>
      <c r="H53" s="4" t="s">
        <v>1061</v>
      </c>
      <c r="I53" s="4" t="s">
        <v>1062</v>
      </c>
      <c r="J53" s="4" t="s">
        <v>1063</v>
      </c>
      <c r="K53" s="4" t="s">
        <v>359</v>
      </c>
      <c r="L53" s="4" t="s">
        <v>1320</v>
      </c>
    </row>
    <row r="54" spans="1:12">
      <c r="A54" s="4">
        <v>53</v>
      </c>
      <c r="B54" s="4" t="s">
        <v>128</v>
      </c>
      <c r="C54" s="4" t="s">
        <v>596</v>
      </c>
      <c r="D54" s="4" t="s">
        <v>597</v>
      </c>
      <c r="E54" s="4" t="s">
        <v>610</v>
      </c>
      <c r="F54" s="4" t="s">
        <v>611</v>
      </c>
      <c r="G54" s="4" t="s">
        <v>1060</v>
      </c>
      <c r="H54" s="4" t="s">
        <v>1061</v>
      </c>
      <c r="I54" s="4" t="s">
        <v>1062</v>
      </c>
      <c r="J54" s="4" t="s">
        <v>1063</v>
      </c>
      <c r="K54" s="4" t="s">
        <v>359</v>
      </c>
      <c r="L54" s="4" t="s">
        <v>1320</v>
      </c>
    </row>
    <row r="55" spans="1:12">
      <c r="A55" s="4">
        <v>54</v>
      </c>
      <c r="B55" s="4" t="s">
        <v>128</v>
      </c>
      <c r="C55" s="4" t="s">
        <v>596</v>
      </c>
      <c r="D55" s="4" t="s">
        <v>597</v>
      </c>
      <c r="E55" s="4" t="s">
        <v>612</v>
      </c>
      <c r="F55" s="4" t="s">
        <v>613</v>
      </c>
      <c r="G55" s="4" t="s">
        <v>1060</v>
      </c>
      <c r="H55" s="4" t="s">
        <v>1061</v>
      </c>
      <c r="I55" s="4" t="s">
        <v>1062</v>
      </c>
      <c r="J55" s="4" t="s">
        <v>1063</v>
      </c>
      <c r="K55" s="4" t="s">
        <v>359</v>
      </c>
      <c r="L55" s="4" t="s">
        <v>1320</v>
      </c>
    </row>
    <row r="56" spans="1:12">
      <c r="A56" s="4">
        <v>55</v>
      </c>
      <c r="B56" s="4" t="s">
        <v>128</v>
      </c>
      <c r="C56" s="4" t="s">
        <v>596</v>
      </c>
      <c r="D56" s="4" t="s">
        <v>597</v>
      </c>
      <c r="E56" s="4" t="s">
        <v>614</v>
      </c>
      <c r="F56" s="4" t="s">
        <v>615</v>
      </c>
      <c r="G56" s="4" t="s">
        <v>1060</v>
      </c>
      <c r="H56" s="4" t="s">
        <v>1061</v>
      </c>
      <c r="I56" s="4" t="s">
        <v>1062</v>
      </c>
      <c r="J56" s="4" t="s">
        <v>1063</v>
      </c>
      <c r="K56" s="4" t="s">
        <v>359</v>
      </c>
      <c r="L56" s="4" t="s">
        <v>1320</v>
      </c>
    </row>
    <row r="57" spans="1:12">
      <c r="A57" s="4">
        <v>56</v>
      </c>
      <c r="B57" s="4" t="s">
        <v>128</v>
      </c>
      <c r="C57" s="4" t="s">
        <v>596</v>
      </c>
      <c r="D57" s="4" t="s">
        <v>597</v>
      </c>
      <c r="E57" s="4" t="s">
        <v>616</v>
      </c>
      <c r="F57" s="4" t="s">
        <v>617</v>
      </c>
      <c r="G57" s="4" t="s">
        <v>1060</v>
      </c>
      <c r="H57" s="4" t="s">
        <v>1061</v>
      </c>
      <c r="I57" s="4" t="s">
        <v>1062</v>
      </c>
      <c r="J57" s="4" t="s">
        <v>1063</v>
      </c>
      <c r="K57" s="4" t="s">
        <v>359</v>
      </c>
      <c r="L57" s="4" t="s">
        <v>1320</v>
      </c>
    </row>
    <row r="58" spans="1:12">
      <c r="A58" s="4">
        <v>57</v>
      </c>
      <c r="B58" s="4" t="s">
        <v>128</v>
      </c>
      <c r="C58" s="4" t="s">
        <v>596</v>
      </c>
      <c r="D58" s="4" t="s">
        <v>597</v>
      </c>
      <c r="E58" s="4" t="s">
        <v>616</v>
      </c>
      <c r="F58" s="4" t="s">
        <v>617</v>
      </c>
      <c r="G58" s="4" t="s">
        <v>1077</v>
      </c>
      <c r="H58" s="4" t="s">
        <v>1078</v>
      </c>
      <c r="I58" s="4" t="s">
        <v>1079</v>
      </c>
      <c r="J58" s="4" t="s">
        <v>1080</v>
      </c>
      <c r="K58" s="4" t="s">
        <v>359</v>
      </c>
      <c r="L58" s="4" t="s">
        <v>1320</v>
      </c>
    </row>
    <row r="59" spans="1:12">
      <c r="A59" s="4">
        <v>58</v>
      </c>
      <c r="B59" s="4" t="s">
        <v>128</v>
      </c>
      <c r="C59" s="4" t="s">
        <v>596</v>
      </c>
      <c r="D59" s="4" t="s">
        <v>597</v>
      </c>
      <c r="E59" s="4" t="s">
        <v>618</v>
      </c>
      <c r="F59" s="4" t="s">
        <v>619</v>
      </c>
      <c r="G59" s="4" t="s">
        <v>1060</v>
      </c>
      <c r="H59" s="4" t="s">
        <v>1061</v>
      </c>
      <c r="I59" s="4" t="s">
        <v>1062</v>
      </c>
      <c r="J59" s="4" t="s">
        <v>1063</v>
      </c>
      <c r="K59" s="4" t="s">
        <v>359</v>
      </c>
      <c r="L59" s="4" t="s">
        <v>1320</v>
      </c>
    </row>
    <row r="60" spans="1:12">
      <c r="A60" s="4">
        <v>59</v>
      </c>
      <c r="B60" s="4" t="s">
        <v>128</v>
      </c>
      <c r="C60" s="4" t="s">
        <v>596</v>
      </c>
      <c r="D60" s="4" t="s">
        <v>597</v>
      </c>
      <c r="E60" s="4" t="s">
        <v>618</v>
      </c>
      <c r="F60" s="4" t="s">
        <v>619</v>
      </c>
      <c r="G60" s="4" t="s">
        <v>1077</v>
      </c>
      <c r="H60" s="4" t="s">
        <v>1078</v>
      </c>
      <c r="I60" s="4" t="s">
        <v>1079</v>
      </c>
      <c r="J60" s="4" t="s">
        <v>1080</v>
      </c>
      <c r="K60" s="4" t="s">
        <v>359</v>
      </c>
      <c r="L60" s="4" t="s">
        <v>1320</v>
      </c>
    </row>
    <row r="61" spans="1:12">
      <c r="A61" s="4">
        <v>60</v>
      </c>
      <c r="B61" s="4" t="s">
        <v>128</v>
      </c>
      <c r="C61" s="4" t="s">
        <v>596</v>
      </c>
      <c r="D61" s="4" t="s">
        <v>597</v>
      </c>
      <c r="E61" s="4" t="s">
        <v>620</v>
      </c>
      <c r="F61" s="4" t="s">
        <v>621</v>
      </c>
      <c r="G61" s="4" t="s">
        <v>1060</v>
      </c>
      <c r="H61" s="4" t="s">
        <v>1061</v>
      </c>
      <c r="I61" s="4" t="s">
        <v>1062</v>
      </c>
      <c r="J61" s="4" t="s">
        <v>1063</v>
      </c>
      <c r="K61" s="4" t="s">
        <v>359</v>
      </c>
      <c r="L61" s="4" t="s">
        <v>1320</v>
      </c>
    </row>
    <row r="62" spans="1:12">
      <c r="A62" s="4">
        <v>61</v>
      </c>
      <c r="B62" s="4" t="s">
        <v>128</v>
      </c>
      <c r="C62" s="4" t="s">
        <v>596</v>
      </c>
      <c r="D62" s="4" t="s">
        <v>597</v>
      </c>
      <c r="E62" s="4" t="s">
        <v>622</v>
      </c>
      <c r="F62" s="4" t="s">
        <v>623</v>
      </c>
      <c r="G62" s="4" t="s">
        <v>1060</v>
      </c>
      <c r="H62" s="4" t="s">
        <v>1061</v>
      </c>
      <c r="I62" s="4" t="s">
        <v>1062</v>
      </c>
      <c r="J62" s="4" t="s">
        <v>1063</v>
      </c>
      <c r="K62" s="4" t="s">
        <v>359</v>
      </c>
      <c r="L62" s="4" t="s">
        <v>1320</v>
      </c>
    </row>
    <row r="63" spans="1:12">
      <c r="A63" s="4">
        <v>62</v>
      </c>
      <c r="B63" s="4" t="s">
        <v>128</v>
      </c>
      <c r="C63" s="4" t="s">
        <v>596</v>
      </c>
      <c r="D63" s="4" t="s">
        <v>597</v>
      </c>
      <c r="E63" s="4" t="s">
        <v>624</v>
      </c>
      <c r="F63" s="4" t="s">
        <v>625</v>
      </c>
      <c r="G63" s="4" t="s">
        <v>1060</v>
      </c>
      <c r="H63" s="4" t="s">
        <v>1061</v>
      </c>
      <c r="I63" s="4" t="s">
        <v>1062</v>
      </c>
      <c r="J63" s="4" t="s">
        <v>1063</v>
      </c>
      <c r="K63" s="4" t="s">
        <v>359</v>
      </c>
      <c r="L63" s="4" t="s">
        <v>1320</v>
      </c>
    </row>
    <row r="64" spans="1:12">
      <c r="A64" s="4">
        <v>63</v>
      </c>
      <c r="B64" s="4" t="s">
        <v>128</v>
      </c>
      <c r="C64" s="4" t="s">
        <v>486</v>
      </c>
      <c r="D64" s="4" t="s">
        <v>487</v>
      </c>
      <c r="E64" s="4" t="s">
        <v>626</v>
      </c>
      <c r="F64" s="4" t="s">
        <v>627</v>
      </c>
      <c r="G64" s="4" t="s">
        <v>1060</v>
      </c>
      <c r="H64" s="4" t="s">
        <v>1061</v>
      </c>
      <c r="I64" s="4" t="s">
        <v>1062</v>
      </c>
      <c r="J64" s="4" t="s">
        <v>1063</v>
      </c>
      <c r="K64" s="4" t="s">
        <v>359</v>
      </c>
      <c r="L64" s="4" t="s">
        <v>1320</v>
      </c>
    </row>
    <row r="65" spans="1:12">
      <c r="A65" s="4">
        <v>64</v>
      </c>
      <c r="B65" s="4" t="s">
        <v>128</v>
      </c>
      <c r="C65" s="4" t="s">
        <v>486</v>
      </c>
      <c r="D65" s="4" t="s">
        <v>487</v>
      </c>
      <c r="E65" s="4" t="s">
        <v>673</v>
      </c>
      <c r="F65" s="4" t="s">
        <v>1081</v>
      </c>
      <c r="G65" s="4" t="s">
        <v>1072</v>
      </c>
      <c r="H65" s="4" t="s">
        <v>1073</v>
      </c>
      <c r="I65" s="4" t="s">
        <v>1074</v>
      </c>
      <c r="J65" s="4" t="s">
        <v>1075</v>
      </c>
      <c r="K65" s="4" t="s">
        <v>359</v>
      </c>
      <c r="L65" s="4" t="s">
        <v>1320</v>
      </c>
    </row>
    <row r="66" spans="1:12">
      <c r="A66" s="4">
        <v>65</v>
      </c>
      <c r="B66" s="4" t="s">
        <v>128</v>
      </c>
      <c r="C66" s="4" t="s">
        <v>486</v>
      </c>
      <c r="D66" s="4" t="s">
        <v>487</v>
      </c>
      <c r="E66" s="4" t="s">
        <v>673</v>
      </c>
      <c r="F66" s="4" t="s">
        <v>1081</v>
      </c>
      <c r="G66" s="4" t="s">
        <v>1072</v>
      </c>
      <c r="H66" s="4" t="s">
        <v>1073</v>
      </c>
      <c r="I66" s="4" t="s">
        <v>1074</v>
      </c>
      <c r="J66" s="4" t="s">
        <v>1075</v>
      </c>
      <c r="K66" s="4" t="s">
        <v>1076</v>
      </c>
      <c r="L66" s="4" t="s">
        <v>1320</v>
      </c>
    </row>
    <row r="67" spans="1:12">
      <c r="A67" s="4">
        <v>66</v>
      </c>
      <c r="B67" s="4" t="s">
        <v>128</v>
      </c>
      <c r="C67" s="4" t="s">
        <v>486</v>
      </c>
      <c r="D67" s="4" t="s">
        <v>487</v>
      </c>
      <c r="E67" s="4" t="s">
        <v>673</v>
      </c>
      <c r="F67" s="4" t="s">
        <v>1081</v>
      </c>
      <c r="G67" s="4" t="s">
        <v>1082</v>
      </c>
      <c r="H67" s="4" t="s">
        <v>1083</v>
      </c>
      <c r="I67" s="4" t="s">
        <v>1084</v>
      </c>
      <c r="J67" s="4" t="s">
        <v>1063</v>
      </c>
      <c r="K67" s="4" t="s">
        <v>359</v>
      </c>
      <c r="L67" s="4" t="s">
        <v>1320</v>
      </c>
    </row>
    <row r="68" spans="1:12">
      <c r="A68" s="4">
        <v>67</v>
      </c>
      <c r="B68" s="4" t="s">
        <v>128</v>
      </c>
      <c r="C68" s="4" t="s">
        <v>486</v>
      </c>
      <c r="D68" s="4" t="s">
        <v>487</v>
      </c>
      <c r="E68" s="4" t="s">
        <v>673</v>
      </c>
      <c r="F68" s="4" t="s">
        <v>1081</v>
      </c>
      <c r="G68" s="4" t="s">
        <v>1060</v>
      </c>
      <c r="H68" s="4" t="s">
        <v>1061</v>
      </c>
      <c r="I68" s="4" t="s">
        <v>1062</v>
      </c>
      <c r="J68" s="4" t="s">
        <v>1063</v>
      </c>
      <c r="K68" s="4" t="s">
        <v>359</v>
      </c>
      <c r="L68" s="4" t="s">
        <v>1320</v>
      </c>
    </row>
    <row r="69" spans="1:12">
      <c r="A69" s="4">
        <v>68</v>
      </c>
      <c r="B69" s="4" t="s">
        <v>128</v>
      </c>
      <c r="C69" s="4" t="s">
        <v>486</v>
      </c>
      <c r="D69" s="4" t="s">
        <v>487</v>
      </c>
      <c r="E69" s="4" t="s">
        <v>673</v>
      </c>
      <c r="F69" s="4" t="s">
        <v>1081</v>
      </c>
      <c r="G69" s="4" t="s">
        <v>1077</v>
      </c>
      <c r="H69" s="4" t="s">
        <v>1078</v>
      </c>
      <c r="I69" s="4" t="s">
        <v>1079</v>
      </c>
      <c r="J69" s="4" t="s">
        <v>1080</v>
      </c>
      <c r="K69" s="4" t="s">
        <v>359</v>
      </c>
      <c r="L69" s="4" t="s">
        <v>1320</v>
      </c>
    </row>
    <row r="70" spans="1:12">
      <c r="A70" s="4">
        <v>69</v>
      </c>
      <c r="B70" s="4" t="s">
        <v>128</v>
      </c>
      <c r="C70" s="4" t="s">
        <v>486</v>
      </c>
      <c r="D70" s="4" t="s">
        <v>487</v>
      </c>
      <c r="E70" s="4" t="s">
        <v>673</v>
      </c>
      <c r="F70" s="4" t="s">
        <v>1081</v>
      </c>
      <c r="G70" s="4" t="s">
        <v>1064</v>
      </c>
      <c r="H70" s="4" t="s">
        <v>1065</v>
      </c>
      <c r="I70" s="4" t="s">
        <v>1066</v>
      </c>
      <c r="J70" s="4" t="s">
        <v>1067</v>
      </c>
      <c r="K70" s="4" t="s">
        <v>359</v>
      </c>
      <c r="L70" s="4" t="s">
        <v>1320</v>
      </c>
    </row>
    <row r="71" spans="1:12">
      <c r="A71" s="4">
        <v>70</v>
      </c>
      <c r="B71" s="4" t="s">
        <v>128</v>
      </c>
      <c r="C71" s="4" t="s">
        <v>486</v>
      </c>
      <c r="D71" s="4" t="s">
        <v>487</v>
      </c>
      <c r="E71" s="4" t="s">
        <v>673</v>
      </c>
      <c r="F71" s="4" t="s">
        <v>1081</v>
      </c>
      <c r="G71" s="4" t="s">
        <v>1085</v>
      </c>
      <c r="H71" s="4" t="s">
        <v>511</v>
      </c>
      <c r="I71" s="4" t="s">
        <v>512</v>
      </c>
      <c r="J71" s="4" t="s">
        <v>513</v>
      </c>
      <c r="K71" s="4" t="s">
        <v>359</v>
      </c>
      <c r="L71" s="4" t="s">
        <v>1320</v>
      </c>
    </row>
    <row r="72" spans="1:12">
      <c r="A72" s="4">
        <v>71</v>
      </c>
      <c r="B72" s="4" t="s">
        <v>128</v>
      </c>
      <c r="C72" s="4" t="s">
        <v>486</v>
      </c>
      <c r="D72" s="4" t="s">
        <v>487</v>
      </c>
      <c r="E72" s="4" t="s">
        <v>628</v>
      </c>
      <c r="F72" s="4" t="s">
        <v>629</v>
      </c>
      <c r="G72" s="4" t="s">
        <v>1060</v>
      </c>
      <c r="H72" s="4" t="s">
        <v>1061</v>
      </c>
      <c r="I72" s="4" t="s">
        <v>1062</v>
      </c>
      <c r="J72" s="4" t="s">
        <v>1063</v>
      </c>
      <c r="K72" s="4" t="s">
        <v>359</v>
      </c>
      <c r="L72" s="4" t="s">
        <v>1320</v>
      </c>
    </row>
    <row r="73" spans="1:12">
      <c r="A73" s="4">
        <v>72</v>
      </c>
      <c r="B73" s="4" t="s">
        <v>128</v>
      </c>
      <c r="C73" s="4" t="s">
        <v>486</v>
      </c>
      <c r="D73" s="4" t="s">
        <v>487</v>
      </c>
      <c r="E73" s="4" t="s">
        <v>628</v>
      </c>
      <c r="F73" s="4" t="s">
        <v>629</v>
      </c>
      <c r="G73" s="4" t="s">
        <v>1077</v>
      </c>
      <c r="H73" s="4" t="s">
        <v>1078</v>
      </c>
      <c r="I73" s="4" t="s">
        <v>1079</v>
      </c>
      <c r="J73" s="4" t="s">
        <v>1080</v>
      </c>
      <c r="K73" s="4" t="s">
        <v>359</v>
      </c>
      <c r="L73" s="4" t="s">
        <v>1320</v>
      </c>
    </row>
    <row r="74" spans="1:12">
      <c r="A74" s="4">
        <v>73</v>
      </c>
      <c r="B74" s="4" t="s">
        <v>128</v>
      </c>
      <c r="C74" s="4" t="s">
        <v>486</v>
      </c>
      <c r="D74" s="4" t="s">
        <v>487</v>
      </c>
      <c r="E74" s="4" t="s">
        <v>491</v>
      </c>
      <c r="F74" s="4" t="s">
        <v>492</v>
      </c>
      <c r="G74" s="4" t="s">
        <v>1086</v>
      </c>
      <c r="H74" s="4" t="s">
        <v>1087</v>
      </c>
      <c r="I74" s="4" t="s">
        <v>1088</v>
      </c>
      <c r="J74" s="4" t="s">
        <v>1089</v>
      </c>
      <c r="K74" s="4" t="s">
        <v>359</v>
      </c>
      <c r="L74" s="4" t="s">
        <v>1320</v>
      </c>
    </row>
    <row r="75" spans="1:12">
      <c r="A75" s="4">
        <v>74</v>
      </c>
      <c r="B75" s="4" t="s">
        <v>128</v>
      </c>
      <c r="C75" s="4" t="s">
        <v>486</v>
      </c>
      <c r="D75" s="4" t="s">
        <v>487</v>
      </c>
      <c r="E75" s="4" t="s">
        <v>630</v>
      </c>
      <c r="F75" s="4" t="s">
        <v>631</v>
      </c>
      <c r="G75" s="4" t="s">
        <v>1060</v>
      </c>
      <c r="H75" s="4" t="s">
        <v>1061</v>
      </c>
      <c r="I75" s="4" t="s">
        <v>1062</v>
      </c>
      <c r="J75" s="4" t="s">
        <v>1063</v>
      </c>
      <c r="K75" s="4" t="s">
        <v>359</v>
      </c>
      <c r="L75" s="4" t="s">
        <v>1320</v>
      </c>
    </row>
    <row r="76" spans="1:12">
      <c r="A76" s="4">
        <v>75</v>
      </c>
      <c r="B76" s="4" t="s">
        <v>128</v>
      </c>
      <c r="C76" s="4" t="s">
        <v>486</v>
      </c>
      <c r="D76" s="4" t="s">
        <v>487</v>
      </c>
      <c r="E76" s="4" t="s">
        <v>630</v>
      </c>
      <c r="F76" s="4" t="s">
        <v>631</v>
      </c>
      <c r="G76" s="4" t="s">
        <v>1077</v>
      </c>
      <c r="H76" s="4" t="s">
        <v>1078</v>
      </c>
      <c r="I76" s="4" t="s">
        <v>1079</v>
      </c>
      <c r="J76" s="4" t="s">
        <v>1080</v>
      </c>
      <c r="K76" s="4" t="s">
        <v>359</v>
      </c>
      <c r="L76" s="4" t="s">
        <v>1320</v>
      </c>
    </row>
    <row r="77" spans="1:12">
      <c r="A77" s="4">
        <v>76</v>
      </c>
      <c r="B77" s="4" t="s">
        <v>128</v>
      </c>
      <c r="C77" s="4" t="s">
        <v>486</v>
      </c>
      <c r="D77" s="4" t="s">
        <v>487</v>
      </c>
      <c r="E77" s="4" t="s">
        <v>420</v>
      </c>
      <c r="F77" s="4" t="s">
        <v>488</v>
      </c>
      <c r="G77" s="4" t="s">
        <v>1060</v>
      </c>
      <c r="H77" s="4" t="s">
        <v>1061</v>
      </c>
      <c r="I77" s="4" t="s">
        <v>1062</v>
      </c>
      <c r="J77" s="4" t="s">
        <v>1063</v>
      </c>
      <c r="K77" s="4" t="s">
        <v>359</v>
      </c>
      <c r="L77" s="4" t="s">
        <v>1320</v>
      </c>
    </row>
    <row r="78" spans="1:12">
      <c r="A78" s="4">
        <v>77</v>
      </c>
      <c r="B78" s="4" t="s">
        <v>128</v>
      </c>
      <c r="C78" s="4" t="s">
        <v>486</v>
      </c>
      <c r="D78" s="4" t="s">
        <v>487</v>
      </c>
      <c r="E78" s="4" t="s">
        <v>420</v>
      </c>
      <c r="F78" s="4" t="s">
        <v>488</v>
      </c>
      <c r="G78" s="4" t="s">
        <v>1090</v>
      </c>
      <c r="H78" s="4" t="s">
        <v>1091</v>
      </c>
      <c r="I78" s="4" t="s">
        <v>1092</v>
      </c>
      <c r="J78" s="4" t="s">
        <v>1089</v>
      </c>
      <c r="K78" s="4" t="s">
        <v>359</v>
      </c>
      <c r="L78" s="4" t="s">
        <v>1320</v>
      </c>
    </row>
    <row r="79" spans="1:12">
      <c r="A79" s="4">
        <v>78</v>
      </c>
      <c r="B79" s="4" t="s">
        <v>128</v>
      </c>
      <c r="C79" s="4" t="s">
        <v>486</v>
      </c>
      <c r="D79" s="4" t="s">
        <v>487</v>
      </c>
      <c r="E79" s="4" t="s">
        <v>632</v>
      </c>
      <c r="F79" s="4" t="s">
        <v>633</v>
      </c>
      <c r="G79" s="4" t="s">
        <v>1060</v>
      </c>
      <c r="H79" s="4" t="s">
        <v>1061</v>
      </c>
      <c r="I79" s="4" t="s">
        <v>1062</v>
      </c>
      <c r="J79" s="4" t="s">
        <v>1063</v>
      </c>
      <c r="K79" s="4" t="s">
        <v>359</v>
      </c>
      <c r="L79" s="4" t="s">
        <v>1320</v>
      </c>
    </row>
    <row r="80" spans="1:12">
      <c r="A80" s="4">
        <v>79</v>
      </c>
      <c r="B80" s="4" t="s">
        <v>128</v>
      </c>
      <c r="C80" s="4" t="s">
        <v>486</v>
      </c>
      <c r="D80" s="4" t="s">
        <v>487</v>
      </c>
      <c r="E80" s="4" t="s">
        <v>634</v>
      </c>
      <c r="F80" s="4" t="s">
        <v>635</v>
      </c>
      <c r="G80" s="4" t="s">
        <v>1090</v>
      </c>
      <c r="H80" s="4" t="s">
        <v>1091</v>
      </c>
      <c r="I80" s="4" t="s">
        <v>1092</v>
      </c>
      <c r="J80" s="4" t="s">
        <v>1089</v>
      </c>
      <c r="K80" s="4" t="s">
        <v>359</v>
      </c>
      <c r="L80" s="4" t="s">
        <v>1320</v>
      </c>
    </row>
    <row r="81" spans="1:12">
      <c r="A81" s="4">
        <v>80</v>
      </c>
      <c r="B81" s="4" t="s">
        <v>128</v>
      </c>
      <c r="C81" s="4" t="s">
        <v>486</v>
      </c>
      <c r="D81" s="4" t="s">
        <v>487</v>
      </c>
      <c r="E81" s="4" t="s">
        <v>636</v>
      </c>
      <c r="F81" s="4" t="s">
        <v>637</v>
      </c>
      <c r="G81" s="4" t="s">
        <v>1060</v>
      </c>
      <c r="H81" s="4" t="s">
        <v>1061</v>
      </c>
      <c r="I81" s="4" t="s">
        <v>1062</v>
      </c>
      <c r="J81" s="4" t="s">
        <v>1063</v>
      </c>
      <c r="K81" s="4" t="s">
        <v>359</v>
      </c>
      <c r="L81" s="4" t="s">
        <v>1320</v>
      </c>
    </row>
    <row r="82" spans="1:12">
      <c r="A82" s="4">
        <v>81</v>
      </c>
      <c r="B82" s="4" t="s">
        <v>128</v>
      </c>
      <c r="C82" s="4" t="s">
        <v>486</v>
      </c>
      <c r="D82" s="4" t="s">
        <v>487</v>
      </c>
      <c r="E82" s="4" t="s">
        <v>638</v>
      </c>
      <c r="F82" s="4" t="s">
        <v>639</v>
      </c>
      <c r="G82" s="4" t="s">
        <v>1060</v>
      </c>
      <c r="H82" s="4" t="s">
        <v>1061</v>
      </c>
      <c r="I82" s="4" t="s">
        <v>1062</v>
      </c>
      <c r="J82" s="4" t="s">
        <v>1063</v>
      </c>
      <c r="K82" s="4" t="s">
        <v>359</v>
      </c>
      <c r="L82" s="4" t="s">
        <v>1320</v>
      </c>
    </row>
    <row r="83" spans="1:12">
      <c r="A83" s="4">
        <v>82</v>
      </c>
      <c r="B83" s="4" t="s">
        <v>128</v>
      </c>
      <c r="C83" s="4" t="s">
        <v>486</v>
      </c>
      <c r="D83" s="4" t="s">
        <v>487</v>
      </c>
      <c r="E83" s="4" t="s">
        <v>640</v>
      </c>
      <c r="F83" s="4" t="s">
        <v>641</v>
      </c>
      <c r="G83" s="4" t="s">
        <v>1060</v>
      </c>
      <c r="H83" s="4" t="s">
        <v>1061</v>
      </c>
      <c r="I83" s="4" t="s">
        <v>1062</v>
      </c>
      <c r="J83" s="4" t="s">
        <v>1063</v>
      </c>
      <c r="K83" s="4" t="s">
        <v>359</v>
      </c>
      <c r="L83" s="4" t="s">
        <v>1320</v>
      </c>
    </row>
    <row r="84" spans="1:12">
      <c r="A84" s="4">
        <v>83</v>
      </c>
      <c r="B84" s="4" t="s">
        <v>128</v>
      </c>
      <c r="C84" s="4" t="s">
        <v>486</v>
      </c>
      <c r="D84" s="4" t="s">
        <v>487</v>
      </c>
      <c r="E84" s="4" t="s">
        <v>642</v>
      </c>
      <c r="F84" s="4" t="s">
        <v>643</v>
      </c>
      <c r="G84" s="4" t="s">
        <v>1060</v>
      </c>
      <c r="H84" s="4" t="s">
        <v>1061</v>
      </c>
      <c r="I84" s="4" t="s">
        <v>1062</v>
      </c>
      <c r="J84" s="4" t="s">
        <v>1063</v>
      </c>
      <c r="K84" s="4" t="s">
        <v>359</v>
      </c>
      <c r="L84" s="4" t="s">
        <v>1320</v>
      </c>
    </row>
    <row r="85" spans="1:12">
      <c r="A85" s="4">
        <v>84</v>
      </c>
      <c r="B85" s="4" t="s">
        <v>128</v>
      </c>
      <c r="C85" s="4" t="s">
        <v>486</v>
      </c>
      <c r="D85" s="4" t="s">
        <v>487</v>
      </c>
      <c r="E85" s="4" t="s">
        <v>642</v>
      </c>
      <c r="F85" s="4" t="s">
        <v>643</v>
      </c>
      <c r="G85" s="4" t="s">
        <v>1090</v>
      </c>
      <c r="H85" s="4" t="s">
        <v>1091</v>
      </c>
      <c r="I85" s="4" t="s">
        <v>1092</v>
      </c>
      <c r="J85" s="4" t="s">
        <v>1089</v>
      </c>
      <c r="K85" s="4" t="s">
        <v>359</v>
      </c>
      <c r="L85" s="4" t="s">
        <v>1320</v>
      </c>
    </row>
    <row r="86" spans="1:12">
      <c r="A86" s="4">
        <v>85</v>
      </c>
      <c r="B86" s="4" t="s">
        <v>128</v>
      </c>
      <c r="C86" s="4" t="s">
        <v>486</v>
      </c>
      <c r="D86" s="4" t="s">
        <v>487</v>
      </c>
      <c r="E86" s="4" t="s">
        <v>499</v>
      </c>
      <c r="F86" s="4" t="s">
        <v>500</v>
      </c>
      <c r="G86" s="4" t="s">
        <v>1060</v>
      </c>
      <c r="H86" s="4" t="s">
        <v>1061</v>
      </c>
      <c r="I86" s="4" t="s">
        <v>1062</v>
      </c>
      <c r="J86" s="4" t="s">
        <v>1063</v>
      </c>
      <c r="K86" s="4" t="s">
        <v>359</v>
      </c>
      <c r="L86" s="4" t="s">
        <v>1320</v>
      </c>
    </row>
    <row r="87" spans="1:12">
      <c r="A87" s="4">
        <v>86</v>
      </c>
      <c r="B87" s="4" t="s">
        <v>128</v>
      </c>
      <c r="C87" s="4" t="s">
        <v>486</v>
      </c>
      <c r="D87" s="4" t="s">
        <v>487</v>
      </c>
      <c r="E87" s="4" t="s">
        <v>499</v>
      </c>
      <c r="F87" s="4" t="s">
        <v>500</v>
      </c>
      <c r="G87" s="4" t="s">
        <v>1093</v>
      </c>
      <c r="H87" s="4" t="s">
        <v>1094</v>
      </c>
      <c r="I87" s="4" t="s">
        <v>1095</v>
      </c>
      <c r="J87" s="4" t="s">
        <v>1089</v>
      </c>
      <c r="K87" s="4" t="s">
        <v>359</v>
      </c>
      <c r="L87" s="4" t="s">
        <v>1320</v>
      </c>
    </row>
    <row r="88" spans="1:12">
      <c r="A88" s="4">
        <v>87</v>
      </c>
      <c r="B88" s="4" t="s">
        <v>128</v>
      </c>
      <c r="C88" s="4" t="s">
        <v>486</v>
      </c>
      <c r="D88" s="4" t="s">
        <v>487</v>
      </c>
      <c r="E88" s="4" t="s">
        <v>644</v>
      </c>
      <c r="F88" s="4" t="s">
        <v>645</v>
      </c>
      <c r="G88" s="4" t="s">
        <v>1060</v>
      </c>
      <c r="H88" s="4" t="s">
        <v>1061</v>
      </c>
      <c r="I88" s="4" t="s">
        <v>1062</v>
      </c>
      <c r="J88" s="4" t="s">
        <v>1063</v>
      </c>
      <c r="K88" s="4" t="s">
        <v>359</v>
      </c>
      <c r="L88" s="4" t="s">
        <v>1320</v>
      </c>
    </row>
    <row r="89" spans="1:12">
      <c r="A89" s="4">
        <v>88</v>
      </c>
      <c r="B89" s="4" t="s">
        <v>128</v>
      </c>
      <c r="C89" s="4" t="s">
        <v>424</v>
      </c>
      <c r="D89" s="4" t="s">
        <v>425</v>
      </c>
      <c r="E89" s="4" t="s">
        <v>600</v>
      </c>
      <c r="F89" s="4" t="s">
        <v>648</v>
      </c>
      <c r="G89" s="4" t="s">
        <v>1060</v>
      </c>
      <c r="H89" s="4" t="s">
        <v>1061</v>
      </c>
      <c r="I89" s="4" t="s">
        <v>1062</v>
      </c>
      <c r="J89" s="4" t="s">
        <v>1063</v>
      </c>
      <c r="K89" s="4" t="s">
        <v>359</v>
      </c>
      <c r="L89" s="4" t="s">
        <v>1320</v>
      </c>
    </row>
    <row r="90" spans="1:12">
      <c r="A90" s="4">
        <v>89</v>
      </c>
      <c r="B90" s="4" t="s">
        <v>128</v>
      </c>
      <c r="C90" s="4" t="s">
        <v>424</v>
      </c>
      <c r="D90" s="4" t="s">
        <v>425</v>
      </c>
      <c r="E90" s="4" t="s">
        <v>649</v>
      </c>
      <c r="F90" s="4" t="s">
        <v>650</v>
      </c>
      <c r="G90" s="4" t="s">
        <v>1060</v>
      </c>
      <c r="H90" s="4" t="s">
        <v>1061</v>
      </c>
      <c r="I90" s="4" t="s">
        <v>1062</v>
      </c>
      <c r="J90" s="4" t="s">
        <v>1063</v>
      </c>
      <c r="K90" s="4" t="s">
        <v>359</v>
      </c>
      <c r="L90" s="4" t="s">
        <v>1320</v>
      </c>
    </row>
    <row r="91" spans="1:12">
      <c r="A91" s="4">
        <v>90</v>
      </c>
      <c r="B91" s="4" t="s">
        <v>128</v>
      </c>
      <c r="C91" s="4" t="s">
        <v>424</v>
      </c>
      <c r="D91" s="4" t="s">
        <v>425</v>
      </c>
      <c r="E91" s="4" t="s">
        <v>651</v>
      </c>
      <c r="F91" s="4" t="s">
        <v>652</v>
      </c>
      <c r="G91" s="4" t="s">
        <v>1060</v>
      </c>
      <c r="H91" s="4" t="s">
        <v>1061</v>
      </c>
      <c r="I91" s="4" t="s">
        <v>1062</v>
      </c>
      <c r="J91" s="4" t="s">
        <v>1063</v>
      </c>
      <c r="K91" s="4" t="s">
        <v>359</v>
      </c>
      <c r="L91" s="4" t="s">
        <v>1320</v>
      </c>
    </row>
    <row r="92" spans="1:12">
      <c r="A92" s="4">
        <v>91</v>
      </c>
      <c r="B92" s="4" t="s">
        <v>128</v>
      </c>
      <c r="C92" s="4" t="s">
        <v>424</v>
      </c>
      <c r="D92" s="4" t="s">
        <v>425</v>
      </c>
      <c r="E92" s="4" t="s">
        <v>653</v>
      </c>
      <c r="F92" s="4" t="s">
        <v>654</v>
      </c>
      <c r="G92" s="4" t="s">
        <v>1060</v>
      </c>
      <c r="H92" s="4" t="s">
        <v>1061</v>
      </c>
      <c r="I92" s="4" t="s">
        <v>1062</v>
      </c>
      <c r="J92" s="4" t="s">
        <v>1063</v>
      </c>
      <c r="K92" s="4" t="s">
        <v>359</v>
      </c>
      <c r="L92" s="4" t="s">
        <v>1320</v>
      </c>
    </row>
    <row r="93" spans="1:12">
      <c r="A93" s="4">
        <v>92</v>
      </c>
      <c r="B93" s="4" t="s">
        <v>128</v>
      </c>
      <c r="C93" s="4" t="s">
        <v>424</v>
      </c>
      <c r="D93" s="4" t="s">
        <v>425</v>
      </c>
      <c r="E93" s="4" t="s">
        <v>653</v>
      </c>
      <c r="F93" s="4" t="s">
        <v>654</v>
      </c>
      <c r="G93" s="4" t="s">
        <v>1064</v>
      </c>
      <c r="H93" s="4" t="s">
        <v>1065</v>
      </c>
      <c r="I93" s="4" t="s">
        <v>1066</v>
      </c>
      <c r="J93" s="4" t="s">
        <v>1067</v>
      </c>
      <c r="K93" s="4" t="s">
        <v>359</v>
      </c>
      <c r="L93" s="4" t="s">
        <v>1320</v>
      </c>
    </row>
    <row r="94" spans="1:12">
      <c r="A94" s="4">
        <v>93</v>
      </c>
      <c r="B94" s="4" t="s">
        <v>128</v>
      </c>
      <c r="C94" s="4" t="s">
        <v>424</v>
      </c>
      <c r="D94" s="4" t="s">
        <v>425</v>
      </c>
      <c r="E94" s="4" t="s">
        <v>655</v>
      </c>
      <c r="F94" s="4" t="s">
        <v>656</v>
      </c>
      <c r="G94" s="4" t="s">
        <v>1060</v>
      </c>
      <c r="H94" s="4" t="s">
        <v>1061</v>
      </c>
      <c r="I94" s="4" t="s">
        <v>1062</v>
      </c>
      <c r="J94" s="4" t="s">
        <v>1063</v>
      </c>
      <c r="K94" s="4" t="s">
        <v>359</v>
      </c>
      <c r="L94" s="4" t="s">
        <v>1320</v>
      </c>
    </row>
    <row r="95" spans="1:12">
      <c r="A95" s="4">
        <v>94</v>
      </c>
      <c r="B95" s="4" t="s">
        <v>128</v>
      </c>
      <c r="C95" s="4" t="s">
        <v>424</v>
      </c>
      <c r="D95" s="4" t="s">
        <v>425</v>
      </c>
      <c r="E95" s="4" t="s">
        <v>657</v>
      </c>
      <c r="F95" s="4" t="s">
        <v>658</v>
      </c>
      <c r="G95" s="4" t="s">
        <v>1060</v>
      </c>
      <c r="H95" s="4" t="s">
        <v>1061</v>
      </c>
      <c r="I95" s="4" t="s">
        <v>1062</v>
      </c>
      <c r="J95" s="4" t="s">
        <v>1063</v>
      </c>
      <c r="K95" s="4" t="s">
        <v>359</v>
      </c>
      <c r="L95" s="4" t="s">
        <v>1320</v>
      </c>
    </row>
    <row r="96" spans="1:12">
      <c r="A96" s="4">
        <v>95</v>
      </c>
      <c r="B96" s="4" t="s">
        <v>128</v>
      </c>
      <c r="C96" s="4" t="s">
        <v>424</v>
      </c>
      <c r="D96" s="4" t="s">
        <v>425</v>
      </c>
      <c r="E96" s="4" t="s">
        <v>657</v>
      </c>
      <c r="F96" s="4" t="s">
        <v>658</v>
      </c>
      <c r="G96" s="4" t="s">
        <v>1064</v>
      </c>
      <c r="H96" s="4" t="s">
        <v>1065</v>
      </c>
      <c r="I96" s="4" t="s">
        <v>1066</v>
      </c>
      <c r="J96" s="4" t="s">
        <v>1067</v>
      </c>
      <c r="K96" s="4" t="s">
        <v>359</v>
      </c>
      <c r="L96" s="4" t="s">
        <v>1320</v>
      </c>
    </row>
    <row r="97" spans="1:12">
      <c r="A97" s="4">
        <v>96</v>
      </c>
      <c r="B97" s="4" t="s">
        <v>128</v>
      </c>
      <c r="C97" s="4" t="s">
        <v>424</v>
      </c>
      <c r="D97" s="4" t="s">
        <v>425</v>
      </c>
      <c r="E97" s="4" t="s">
        <v>659</v>
      </c>
      <c r="F97" s="4" t="s">
        <v>660</v>
      </c>
      <c r="G97" s="4" t="s">
        <v>1060</v>
      </c>
      <c r="H97" s="4" t="s">
        <v>1061</v>
      </c>
      <c r="I97" s="4" t="s">
        <v>1062</v>
      </c>
      <c r="J97" s="4" t="s">
        <v>1063</v>
      </c>
      <c r="K97" s="4" t="s">
        <v>359</v>
      </c>
      <c r="L97" s="4" t="s">
        <v>1320</v>
      </c>
    </row>
    <row r="98" spans="1:12">
      <c r="A98" s="4">
        <v>97</v>
      </c>
      <c r="B98" s="4" t="s">
        <v>128</v>
      </c>
      <c r="C98" s="4" t="s">
        <v>424</v>
      </c>
      <c r="D98" s="4" t="s">
        <v>425</v>
      </c>
      <c r="E98" s="4" t="s">
        <v>661</v>
      </c>
      <c r="F98" s="4" t="s">
        <v>662</v>
      </c>
      <c r="G98" s="4" t="s">
        <v>1060</v>
      </c>
      <c r="H98" s="4" t="s">
        <v>1061</v>
      </c>
      <c r="I98" s="4" t="s">
        <v>1062</v>
      </c>
      <c r="J98" s="4" t="s">
        <v>1063</v>
      </c>
      <c r="K98" s="4" t="s">
        <v>359</v>
      </c>
      <c r="L98" s="4" t="s">
        <v>1320</v>
      </c>
    </row>
    <row r="99" spans="1:12">
      <c r="A99" s="4">
        <v>98</v>
      </c>
      <c r="B99" s="4" t="s">
        <v>128</v>
      </c>
      <c r="C99" s="4" t="s">
        <v>424</v>
      </c>
      <c r="D99" s="4" t="s">
        <v>425</v>
      </c>
      <c r="E99" s="4" t="s">
        <v>663</v>
      </c>
      <c r="F99" s="4" t="s">
        <v>664</v>
      </c>
      <c r="G99" s="4" t="s">
        <v>1060</v>
      </c>
      <c r="H99" s="4" t="s">
        <v>1061</v>
      </c>
      <c r="I99" s="4" t="s">
        <v>1062</v>
      </c>
      <c r="J99" s="4" t="s">
        <v>1063</v>
      </c>
      <c r="K99" s="4" t="s">
        <v>359</v>
      </c>
      <c r="L99" s="4" t="s">
        <v>1320</v>
      </c>
    </row>
    <row r="100" spans="1:12">
      <c r="A100" s="4">
        <v>99</v>
      </c>
      <c r="B100" s="4" t="s">
        <v>128</v>
      </c>
      <c r="C100" s="4" t="s">
        <v>424</v>
      </c>
      <c r="D100" s="4" t="s">
        <v>425</v>
      </c>
      <c r="E100" s="4" t="s">
        <v>665</v>
      </c>
      <c r="F100" s="4" t="s">
        <v>666</v>
      </c>
      <c r="G100" s="4" t="s">
        <v>1060</v>
      </c>
      <c r="H100" s="4" t="s">
        <v>1061</v>
      </c>
      <c r="I100" s="4" t="s">
        <v>1062</v>
      </c>
      <c r="J100" s="4" t="s">
        <v>1063</v>
      </c>
      <c r="K100" s="4" t="s">
        <v>359</v>
      </c>
      <c r="L100" s="4" t="s">
        <v>1320</v>
      </c>
    </row>
    <row r="101" spans="1:12">
      <c r="A101" s="4">
        <v>100</v>
      </c>
      <c r="B101" s="4" t="s">
        <v>128</v>
      </c>
      <c r="C101" s="4" t="s">
        <v>424</v>
      </c>
      <c r="D101" s="4" t="s">
        <v>425</v>
      </c>
      <c r="E101" s="4" t="s">
        <v>667</v>
      </c>
      <c r="F101" s="4" t="s">
        <v>668</v>
      </c>
      <c r="G101" s="4" t="s">
        <v>1060</v>
      </c>
      <c r="H101" s="4" t="s">
        <v>1061</v>
      </c>
      <c r="I101" s="4" t="s">
        <v>1062</v>
      </c>
      <c r="J101" s="4" t="s">
        <v>1063</v>
      </c>
      <c r="K101" s="4" t="s">
        <v>359</v>
      </c>
      <c r="L101" s="4" t="s">
        <v>1320</v>
      </c>
    </row>
    <row r="102" spans="1:12">
      <c r="A102" s="4">
        <v>101</v>
      </c>
      <c r="B102" s="4" t="s">
        <v>128</v>
      </c>
      <c r="C102" s="4" t="s">
        <v>424</v>
      </c>
      <c r="D102" s="4" t="s">
        <v>425</v>
      </c>
      <c r="E102" s="4" t="s">
        <v>669</v>
      </c>
      <c r="F102" s="4" t="s">
        <v>670</v>
      </c>
      <c r="G102" s="4" t="s">
        <v>1060</v>
      </c>
      <c r="H102" s="4" t="s">
        <v>1061</v>
      </c>
      <c r="I102" s="4" t="s">
        <v>1062</v>
      </c>
      <c r="J102" s="4" t="s">
        <v>1063</v>
      </c>
      <c r="K102" s="4" t="s">
        <v>359</v>
      </c>
      <c r="L102" s="4" t="s">
        <v>1320</v>
      </c>
    </row>
    <row r="103" spans="1:12">
      <c r="A103" s="4">
        <v>102</v>
      </c>
      <c r="B103" s="4" t="s">
        <v>128</v>
      </c>
      <c r="C103" s="4" t="s">
        <v>424</v>
      </c>
      <c r="D103" s="4" t="s">
        <v>425</v>
      </c>
      <c r="E103" s="4" t="s">
        <v>426</v>
      </c>
      <c r="F103" s="4" t="s">
        <v>427</v>
      </c>
      <c r="G103" s="4" t="s">
        <v>1060</v>
      </c>
      <c r="H103" s="4" t="s">
        <v>1061</v>
      </c>
      <c r="I103" s="4" t="s">
        <v>1062</v>
      </c>
      <c r="J103" s="4" t="s">
        <v>1063</v>
      </c>
      <c r="K103" s="4" t="s">
        <v>359</v>
      </c>
      <c r="L103" s="4" t="s">
        <v>1320</v>
      </c>
    </row>
    <row r="104" spans="1:12">
      <c r="A104" s="4">
        <v>103</v>
      </c>
      <c r="B104" s="4" t="s">
        <v>128</v>
      </c>
      <c r="C104" s="4" t="s">
        <v>424</v>
      </c>
      <c r="D104" s="4" t="s">
        <v>425</v>
      </c>
      <c r="E104" s="4" t="s">
        <v>671</v>
      </c>
      <c r="F104" s="4" t="s">
        <v>672</v>
      </c>
      <c r="G104" s="4" t="s">
        <v>1060</v>
      </c>
      <c r="H104" s="4" t="s">
        <v>1061</v>
      </c>
      <c r="I104" s="4" t="s">
        <v>1062</v>
      </c>
      <c r="J104" s="4" t="s">
        <v>1063</v>
      </c>
      <c r="K104" s="4" t="s">
        <v>359</v>
      </c>
      <c r="L104" s="4" t="s">
        <v>1320</v>
      </c>
    </row>
    <row r="105" spans="1:12">
      <c r="A105" s="4">
        <v>104</v>
      </c>
      <c r="B105" s="4" t="s">
        <v>128</v>
      </c>
      <c r="C105" s="4" t="s">
        <v>675</v>
      </c>
      <c r="D105" s="4" t="s">
        <v>676</v>
      </c>
      <c r="E105" s="4" t="s">
        <v>675</v>
      </c>
      <c r="F105" s="4" t="s">
        <v>676</v>
      </c>
      <c r="G105" s="4" t="s">
        <v>1072</v>
      </c>
      <c r="H105" s="4" t="s">
        <v>1073</v>
      </c>
      <c r="I105" s="4" t="s">
        <v>1074</v>
      </c>
      <c r="J105" s="4" t="s">
        <v>1075</v>
      </c>
      <c r="K105" s="4" t="s">
        <v>359</v>
      </c>
      <c r="L105" s="4" t="s">
        <v>1320</v>
      </c>
    </row>
    <row r="106" spans="1:12">
      <c r="A106" s="4">
        <v>105</v>
      </c>
      <c r="B106" s="4" t="s">
        <v>128</v>
      </c>
      <c r="C106" s="4" t="s">
        <v>675</v>
      </c>
      <c r="D106" s="4" t="s">
        <v>676</v>
      </c>
      <c r="E106" s="4" t="s">
        <v>675</v>
      </c>
      <c r="F106" s="4" t="s">
        <v>676</v>
      </c>
      <c r="G106" s="4" t="s">
        <v>1072</v>
      </c>
      <c r="H106" s="4" t="s">
        <v>1073</v>
      </c>
      <c r="I106" s="4" t="s">
        <v>1074</v>
      </c>
      <c r="J106" s="4" t="s">
        <v>1075</v>
      </c>
      <c r="K106" s="4" t="s">
        <v>1076</v>
      </c>
      <c r="L106" s="4" t="s">
        <v>1320</v>
      </c>
    </row>
    <row r="107" spans="1:12">
      <c r="A107" s="4">
        <v>106</v>
      </c>
      <c r="B107" s="4" t="s">
        <v>128</v>
      </c>
      <c r="C107" s="4" t="s">
        <v>675</v>
      </c>
      <c r="D107" s="4" t="s">
        <v>676</v>
      </c>
      <c r="E107" s="4" t="s">
        <v>675</v>
      </c>
      <c r="F107" s="4" t="s">
        <v>676</v>
      </c>
      <c r="G107" s="4" t="s">
        <v>1060</v>
      </c>
      <c r="H107" s="4" t="s">
        <v>1061</v>
      </c>
      <c r="I107" s="4" t="s">
        <v>1062</v>
      </c>
      <c r="J107" s="4" t="s">
        <v>1063</v>
      </c>
      <c r="K107" s="4" t="s">
        <v>359</v>
      </c>
      <c r="L107" s="4" t="s">
        <v>1320</v>
      </c>
    </row>
    <row r="108" spans="1:12">
      <c r="A108" s="4">
        <v>107</v>
      </c>
      <c r="B108" s="4" t="s">
        <v>128</v>
      </c>
      <c r="C108" s="4" t="s">
        <v>675</v>
      </c>
      <c r="D108" s="4" t="s">
        <v>676</v>
      </c>
      <c r="E108" s="4" t="s">
        <v>675</v>
      </c>
      <c r="F108" s="4" t="s">
        <v>676</v>
      </c>
      <c r="G108" s="4" t="s">
        <v>1064</v>
      </c>
      <c r="H108" s="4" t="s">
        <v>1065</v>
      </c>
      <c r="I108" s="4" t="s">
        <v>1066</v>
      </c>
      <c r="J108" s="4" t="s">
        <v>1067</v>
      </c>
      <c r="K108" s="4" t="s">
        <v>359</v>
      </c>
      <c r="L108" s="4" t="s">
        <v>1320</v>
      </c>
    </row>
    <row r="109" spans="1:12">
      <c r="A109" s="4">
        <v>108</v>
      </c>
      <c r="B109" s="4" t="s">
        <v>128</v>
      </c>
      <c r="C109" s="4" t="s">
        <v>675</v>
      </c>
      <c r="D109" s="4" t="s">
        <v>676</v>
      </c>
      <c r="E109" s="4" t="s">
        <v>675</v>
      </c>
      <c r="F109" s="4" t="s">
        <v>676</v>
      </c>
      <c r="G109" s="4" t="s">
        <v>1085</v>
      </c>
      <c r="H109" s="4" t="s">
        <v>511</v>
      </c>
      <c r="I109" s="4" t="s">
        <v>512</v>
      </c>
      <c r="J109" s="4" t="s">
        <v>513</v>
      </c>
      <c r="K109" s="4" t="s">
        <v>359</v>
      </c>
      <c r="L109" s="4" t="s">
        <v>1320</v>
      </c>
    </row>
    <row r="110" spans="1:12">
      <c r="A110" s="4">
        <v>109</v>
      </c>
      <c r="B110" s="4" t="s">
        <v>128</v>
      </c>
      <c r="C110" s="4" t="s">
        <v>406</v>
      </c>
      <c r="D110" s="4" t="s">
        <v>407</v>
      </c>
      <c r="E110" s="4" t="s">
        <v>406</v>
      </c>
      <c r="F110" s="4" t="s">
        <v>407</v>
      </c>
      <c r="G110" s="4" t="s">
        <v>1060</v>
      </c>
      <c r="H110" s="4" t="s">
        <v>1061</v>
      </c>
      <c r="I110" s="4" t="s">
        <v>1062</v>
      </c>
      <c r="J110" s="4" t="s">
        <v>1063</v>
      </c>
      <c r="K110" s="4" t="s">
        <v>359</v>
      </c>
      <c r="L110" s="4" t="s">
        <v>1320</v>
      </c>
    </row>
    <row r="111" spans="1:12">
      <c r="A111" s="4">
        <v>110</v>
      </c>
      <c r="B111" s="4" t="s">
        <v>128</v>
      </c>
      <c r="C111" s="4" t="s">
        <v>406</v>
      </c>
      <c r="D111" s="4" t="s">
        <v>407</v>
      </c>
      <c r="E111" s="4" t="s">
        <v>406</v>
      </c>
      <c r="F111" s="4" t="s">
        <v>407</v>
      </c>
      <c r="G111" s="4" t="s">
        <v>1096</v>
      </c>
      <c r="H111" s="4" t="s">
        <v>1097</v>
      </c>
      <c r="I111" s="4" t="s">
        <v>1098</v>
      </c>
      <c r="J111" s="4" t="s">
        <v>1099</v>
      </c>
      <c r="K111" s="4" t="s">
        <v>359</v>
      </c>
      <c r="L111" s="4" t="s">
        <v>1320</v>
      </c>
    </row>
    <row r="112" spans="1:12">
      <c r="A112" s="4">
        <v>111</v>
      </c>
      <c r="B112" s="4" t="s">
        <v>128</v>
      </c>
      <c r="C112" s="4" t="s">
        <v>478</v>
      </c>
      <c r="D112" s="4" t="s">
        <v>479</v>
      </c>
      <c r="E112" s="4" t="s">
        <v>478</v>
      </c>
      <c r="F112" s="4" t="s">
        <v>479</v>
      </c>
      <c r="G112" s="4" t="s">
        <v>1100</v>
      </c>
      <c r="H112" s="4" t="s">
        <v>1101</v>
      </c>
      <c r="I112" s="4" t="s">
        <v>1102</v>
      </c>
      <c r="J112" s="4" t="s">
        <v>1103</v>
      </c>
      <c r="K112" s="4" t="s">
        <v>359</v>
      </c>
      <c r="L112" s="4" t="s">
        <v>1320</v>
      </c>
    </row>
    <row r="113" spans="1:12">
      <c r="A113" s="4">
        <v>112</v>
      </c>
      <c r="B113" s="4" t="s">
        <v>128</v>
      </c>
      <c r="C113" s="4" t="s">
        <v>478</v>
      </c>
      <c r="D113" s="4" t="s">
        <v>479</v>
      </c>
      <c r="E113" s="4" t="s">
        <v>478</v>
      </c>
      <c r="F113" s="4" t="s">
        <v>479</v>
      </c>
      <c r="G113" s="4" t="s">
        <v>1072</v>
      </c>
      <c r="H113" s="4" t="s">
        <v>1073</v>
      </c>
      <c r="I113" s="4" t="s">
        <v>1074</v>
      </c>
      <c r="J113" s="4" t="s">
        <v>1075</v>
      </c>
      <c r="K113" s="4" t="s">
        <v>359</v>
      </c>
      <c r="L113" s="4" t="s">
        <v>1320</v>
      </c>
    </row>
    <row r="114" spans="1:12">
      <c r="A114" s="4">
        <v>113</v>
      </c>
      <c r="B114" s="4" t="s">
        <v>128</v>
      </c>
      <c r="C114" s="4" t="s">
        <v>478</v>
      </c>
      <c r="D114" s="4" t="s">
        <v>479</v>
      </c>
      <c r="E114" s="4" t="s">
        <v>478</v>
      </c>
      <c r="F114" s="4" t="s">
        <v>479</v>
      </c>
      <c r="G114" s="4" t="s">
        <v>1072</v>
      </c>
      <c r="H114" s="4" t="s">
        <v>1073</v>
      </c>
      <c r="I114" s="4" t="s">
        <v>1074</v>
      </c>
      <c r="J114" s="4" t="s">
        <v>1075</v>
      </c>
      <c r="K114" s="4" t="s">
        <v>1076</v>
      </c>
      <c r="L114" s="4" t="s">
        <v>1320</v>
      </c>
    </row>
    <row r="115" spans="1:12">
      <c r="A115" s="4">
        <v>114</v>
      </c>
      <c r="B115" s="4" t="s">
        <v>128</v>
      </c>
      <c r="C115" s="4" t="s">
        <v>478</v>
      </c>
      <c r="D115" s="4" t="s">
        <v>479</v>
      </c>
      <c r="E115" s="4" t="s">
        <v>478</v>
      </c>
      <c r="F115" s="4" t="s">
        <v>479</v>
      </c>
      <c r="G115" s="4" t="s">
        <v>1104</v>
      </c>
      <c r="H115" s="4" t="s">
        <v>1105</v>
      </c>
      <c r="I115" s="4" t="s">
        <v>1106</v>
      </c>
      <c r="J115" s="4" t="s">
        <v>1103</v>
      </c>
      <c r="K115" s="4" t="s">
        <v>359</v>
      </c>
      <c r="L115" s="4" t="s">
        <v>1320</v>
      </c>
    </row>
    <row r="116" spans="1:12">
      <c r="A116" s="4">
        <v>115</v>
      </c>
      <c r="B116" s="4" t="s">
        <v>128</v>
      </c>
      <c r="C116" s="4" t="s">
        <v>478</v>
      </c>
      <c r="D116" s="4" t="s">
        <v>479</v>
      </c>
      <c r="E116" s="4" t="s">
        <v>478</v>
      </c>
      <c r="F116" s="4" t="s">
        <v>479</v>
      </c>
      <c r="G116" s="4" t="s">
        <v>1107</v>
      </c>
      <c r="H116" s="4" t="s">
        <v>1108</v>
      </c>
      <c r="I116" s="4" t="s">
        <v>1109</v>
      </c>
      <c r="J116" s="4" t="s">
        <v>1103</v>
      </c>
      <c r="K116" s="4" t="s">
        <v>359</v>
      </c>
      <c r="L116" s="4" t="s">
        <v>1320</v>
      </c>
    </row>
    <row r="117" spans="1:12">
      <c r="A117" s="4">
        <v>116</v>
      </c>
      <c r="B117" s="4" t="s">
        <v>128</v>
      </c>
      <c r="C117" s="4" t="s">
        <v>478</v>
      </c>
      <c r="D117" s="4" t="s">
        <v>479</v>
      </c>
      <c r="E117" s="4" t="s">
        <v>478</v>
      </c>
      <c r="F117" s="4" t="s">
        <v>479</v>
      </c>
      <c r="G117" s="4" t="s">
        <v>1064</v>
      </c>
      <c r="H117" s="4" t="s">
        <v>1065</v>
      </c>
      <c r="I117" s="4" t="s">
        <v>1066</v>
      </c>
      <c r="J117" s="4" t="s">
        <v>1067</v>
      </c>
      <c r="K117" s="4" t="s">
        <v>359</v>
      </c>
      <c r="L117" s="4" t="s">
        <v>1320</v>
      </c>
    </row>
    <row r="118" spans="1:12">
      <c r="A118" s="4">
        <v>117</v>
      </c>
      <c r="B118" s="4" t="s">
        <v>128</v>
      </c>
      <c r="C118" s="4" t="s">
        <v>478</v>
      </c>
      <c r="D118" s="4" t="s">
        <v>479</v>
      </c>
      <c r="E118" s="4" t="s">
        <v>478</v>
      </c>
      <c r="F118" s="4" t="s">
        <v>479</v>
      </c>
      <c r="G118" s="4" t="s">
        <v>1110</v>
      </c>
      <c r="H118" s="4" t="s">
        <v>1111</v>
      </c>
      <c r="I118" s="4" t="s">
        <v>1112</v>
      </c>
      <c r="J118" s="4" t="s">
        <v>1113</v>
      </c>
      <c r="K118" s="4" t="s">
        <v>359</v>
      </c>
      <c r="L118" s="4" t="s">
        <v>1320</v>
      </c>
    </row>
    <row r="119" spans="1:12">
      <c r="A119" s="4">
        <v>118</v>
      </c>
      <c r="B119" s="4" t="s">
        <v>128</v>
      </c>
      <c r="C119" s="4" t="s">
        <v>357</v>
      </c>
      <c r="D119" s="4" t="s">
        <v>358</v>
      </c>
      <c r="E119" s="4" t="s">
        <v>357</v>
      </c>
      <c r="F119" s="4" t="s">
        <v>358</v>
      </c>
      <c r="G119" s="4" t="s">
        <v>1114</v>
      </c>
      <c r="H119" s="4" t="s">
        <v>1115</v>
      </c>
      <c r="I119" s="4" t="s">
        <v>1116</v>
      </c>
      <c r="J119" s="4" t="s">
        <v>1117</v>
      </c>
      <c r="K119" s="4" t="s">
        <v>1076</v>
      </c>
      <c r="L119" s="4" t="s">
        <v>1320</v>
      </c>
    </row>
    <row r="120" spans="1:12">
      <c r="A120" s="4">
        <v>119</v>
      </c>
      <c r="B120" s="4" t="s">
        <v>128</v>
      </c>
      <c r="C120" s="4" t="s">
        <v>357</v>
      </c>
      <c r="D120" s="4" t="s">
        <v>358</v>
      </c>
      <c r="E120" s="4" t="s">
        <v>357</v>
      </c>
      <c r="F120" s="4" t="s">
        <v>358</v>
      </c>
      <c r="G120" s="4" t="s">
        <v>1072</v>
      </c>
      <c r="H120" s="4" t="s">
        <v>1073</v>
      </c>
      <c r="I120" s="4" t="s">
        <v>1074</v>
      </c>
      <c r="J120" s="4" t="s">
        <v>1075</v>
      </c>
      <c r="K120" s="4" t="s">
        <v>359</v>
      </c>
      <c r="L120" s="4" t="s">
        <v>1320</v>
      </c>
    </row>
    <row r="121" spans="1:12">
      <c r="A121" s="4">
        <v>120</v>
      </c>
      <c r="B121" s="4" t="s">
        <v>128</v>
      </c>
      <c r="C121" s="4" t="s">
        <v>357</v>
      </c>
      <c r="D121" s="4" t="s">
        <v>358</v>
      </c>
      <c r="E121" s="4" t="s">
        <v>357</v>
      </c>
      <c r="F121" s="4" t="s">
        <v>358</v>
      </c>
      <c r="G121" s="4" t="s">
        <v>1072</v>
      </c>
      <c r="H121" s="4" t="s">
        <v>1073</v>
      </c>
      <c r="I121" s="4" t="s">
        <v>1074</v>
      </c>
      <c r="J121" s="4" t="s">
        <v>1075</v>
      </c>
      <c r="K121" s="4" t="s">
        <v>1076</v>
      </c>
      <c r="L121" s="4" t="s">
        <v>1320</v>
      </c>
    </row>
    <row r="122" spans="1:12">
      <c r="A122" s="4">
        <v>121</v>
      </c>
      <c r="B122" s="4" t="s">
        <v>128</v>
      </c>
      <c r="C122" s="4" t="s">
        <v>357</v>
      </c>
      <c r="D122" s="4" t="s">
        <v>358</v>
      </c>
      <c r="E122" s="4" t="s">
        <v>357</v>
      </c>
      <c r="F122" s="4" t="s">
        <v>358</v>
      </c>
      <c r="G122" s="4" t="s">
        <v>1082</v>
      </c>
      <c r="H122" s="4" t="s">
        <v>1083</v>
      </c>
      <c r="I122" s="4" t="s">
        <v>1084</v>
      </c>
      <c r="J122" s="4" t="s">
        <v>1063</v>
      </c>
      <c r="K122" s="4" t="s">
        <v>359</v>
      </c>
      <c r="L122" s="4" t="s">
        <v>1320</v>
      </c>
    </row>
    <row r="123" spans="1:12">
      <c r="A123" s="4">
        <v>122</v>
      </c>
      <c r="B123" s="4" t="s">
        <v>128</v>
      </c>
      <c r="C123" s="4" t="s">
        <v>357</v>
      </c>
      <c r="D123" s="4" t="s">
        <v>358</v>
      </c>
      <c r="E123" s="4" t="s">
        <v>357</v>
      </c>
      <c r="F123" s="4" t="s">
        <v>358</v>
      </c>
      <c r="G123" s="4" t="s">
        <v>1118</v>
      </c>
      <c r="H123" s="4" t="s">
        <v>1119</v>
      </c>
      <c r="I123" s="4" t="s">
        <v>1120</v>
      </c>
      <c r="J123" s="4" t="s">
        <v>1121</v>
      </c>
      <c r="K123" s="4" t="s">
        <v>359</v>
      </c>
      <c r="L123" s="4" t="s">
        <v>1320</v>
      </c>
    </row>
    <row r="124" spans="1:12">
      <c r="A124" s="4">
        <v>123</v>
      </c>
      <c r="B124" s="4" t="s">
        <v>128</v>
      </c>
      <c r="C124" s="4" t="s">
        <v>357</v>
      </c>
      <c r="D124" s="4" t="s">
        <v>358</v>
      </c>
      <c r="E124" s="4" t="s">
        <v>357</v>
      </c>
      <c r="F124" s="4" t="s">
        <v>358</v>
      </c>
      <c r="G124" s="4" t="s">
        <v>1060</v>
      </c>
      <c r="H124" s="4" t="s">
        <v>1061</v>
      </c>
      <c r="I124" s="4" t="s">
        <v>1062</v>
      </c>
      <c r="J124" s="4" t="s">
        <v>1063</v>
      </c>
      <c r="K124" s="4" t="s">
        <v>359</v>
      </c>
      <c r="L124" s="4" t="s">
        <v>1320</v>
      </c>
    </row>
    <row r="125" spans="1:12">
      <c r="A125" s="4">
        <v>124</v>
      </c>
      <c r="B125" s="4" t="s">
        <v>128</v>
      </c>
      <c r="C125" s="4" t="s">
        <v>357</v>
      </c>
      <c r="D125" s="4" t="s">
        <v>358</v>
      </c>
      <c r="E125" s="4" t="s">
        <v>357</v>
      </c>
      <c r="F125" s="4" t="s">
        <v>358</v>
      </c>
      <c r="G125" s="4" t="s">
        <v>1122</v>
      </c>
      <c r="H125" s="4" t="s">
        <v>1123</v>
      </c>
      <c r="I125" s="4" t="s">
        <v>1124</v>
      </c>
      <c r="J125" s="4" t="s">
        <v>1125</v>
      </c>
      <c r="K125" s="4" t="s">
        <v>359</v>
      </c>
      <c r="L125" s="4" t="s">
        <v>1320</v>
      </c>
    </row>
    <row r="126" spans="1:12">
      <c r="A126" s="4">
        <v>125</v>
      </c>
      <c r="B126" s="4" t="s">
        <v>128</v>
      </c>
      <c r="C126" s="4" t="s">
        <v>357</v>
      </c>
      <c r="D126" s="4" t="s">
        <v>358</v>
      </c>
      <c r="E126" s="4" t="s">
        <v>357</v>
      </c>
      <c r="F126" s="4" t="s">
        <v>358</v>
      </c>
      <c r="G126" s="4" t="s">
        <v>1064</v>
      </c>
      <c r="H126" s="4" t="s">
        <v>1065</v>
      </c>
      <c r="I126" s="4" t="s">
        <v>1066</v>
      </c>
      <c r="J126" s="4" t="s">
        <v>1067</v>
      </c>
      <c r="K126" s="4" t="s">
        <v>359</v>
      </c>
      <c r="L126" s="4" t="s">
        <v>1320</v>
      </c>
    </row>
    <row r="127" spans="1:12">
      <c r="A127" s="4">
        <v>126</v>
      </c>
      <c r="B127" s="4" t="s">
        <v>128</v>
      </c>
      <c r="C127" s="4" t="s">
        <v>357</v>
      </c>
      <c r="D127" s="4" t="s">
        <v>358</v>
      </c>
      <c r="E127" s="4" t="s">
        <v>357</v>
      </c>
      <c r="F127" s="4" t="s">
        <v>358</v>
      </c>
      <c r="G127" s="4" t="s">
        <v>1064</v>
      </c>
      <c r="H127" s="4" t="s">
        <v>1065</v>
      </c>
      <c r="I127" s="4" t="s">
        <v>1066</v>
      </c>
      <c r="J127" s="4" t="s">
        <v>1067</v>
      </c>
      <c r="K127" s="4" t="s">
        <v>1076</v>
      </c>
      <c r="L127" s="4" t="s">
        <v>1320</v>
      </c>
    </row>
    <row r="128" spans="1:12">
      <c r="A128" s="4">
        <v>127</v>
      </c>
      <c r="B128" s="4" t="s">
        <v>128</v>
      </c>
      <c r="C128" s="4" t="s">
        <v>357</v>
      </c>
      <c r="D128" s="4" t="s">
        <v>358</v>
      </c>
      <c r="E128" s="4" t="s">
        <v>357</v>
      </c>
      <c r="F128" s="4" t="s">
        <v>358</v>
      </c>
      <c r="G128" s="4" t="s">
        <v>1085</v>
      </c>
      <c r="H128" s="4" t="s">
        <v>511</v>
      </c>
      <c r="I128" s="4" t="s">
        <v>512</v>
      </c>
      <c r="J128" s="4" t="s">
        <v>513</v>
      </c>
      <c r="K128" s="4" t="s">
        <v>1076</v>
      </c>
      <c r="L128" s="4" t="s">
        <v>1320</v>
      </c>
    </row>
    <row r="129" spans="1:12">
      <c r="A129" s="4">
        <v>128</v>
      </c>
      <c r="B129" s="4" t="s">
        <v>128</v>
      </c>
      <c r="C129" s="4" t="s">
        <v>677</v>
      </c>
      <c r="D129" s="4" t="s">
        <v>678</v>
      </c>
      <c r="E129" s="4" t="s">
        <v>677</v>
      </c>
      <c r="F129" s="4" t="s">
        <v>678</v>
      </c>
      <c r="G129" s="4" t="s">
        <v>1072</v>
      </c>
      <c r="H129" s="4" t="s">
        <v>1073</v>
      </c>
      <c r="I129" s="4" t="s">
        <v>1074</v>
      </c>
      <c r="J129" s="4" t="s">
        <v>1075</v>
      </c>
      <c r="K129" s="4" t="s">
        <v>359</v>
      </c>
      <c r="L129" s="4" t="s">
        <v>1320</v>
      </c>
    </row>
    <row r="130" spans="1:12">
      <c r="A130" s="4">
        <v>129</v>
      </c>
      <c r="B130" s="4" t="s">
        <v>128</v>
      </c>
      <c r="C130" s="4" t="s">
        <v>677</v>
      </c>
      <c r="D130" s="4" t="s">
        <v>678</v>
      </c>
      <c r="E130" s="4" t="s">
        <v>677</v>
      </c>
      <c r="F130" s="4" t="s">
        <v>678</v>
      </c>
      <c r="G130" s="4" t="s">
        <v>1072</v>
      </c>
      <c r="H130" s="4" t="s">
        <v>1073</v>
      </c>
      <c r="I130" s="4" t="s">
        <v>1074</v>
      </c>
      <c r="J130" s="4" t="s">
        <v>1075</v>
      </c>
      <c r="K130" s="4" t="s">
        <v>1076</v>
      </c>
      <c r="L130" s="4" t="s">
        <v>1320</v>
      </c>
    </row>
    <row r="131" spans="1:12">
      <c r="A131" s="4">
        <v>130</v>
      </c>
      <c r="B131" s="4" t="s">
        <v>128</v>
      </c>
      <c r="C131" s="4" t="s">
        <v>677</v>
      </c>
      <c r="D131" s="4" t="s">
        <v>678</v>
      </c>
      <c r="E131" s="4" t="s">
        <v>677</v>
      </c>
      <c r="F131" s="4" t="s">
        <v>678</v>
      </c>
      <c r="G131" s="4" t="s">
        <v>1060</v>
      </c>
      <c r="H131" s="4" t="s">
        <v>1061</v>
      </c>
      <c r="I131" s="4" t="s">
        <v>1062</v>
      </c>
      <c r="J131" s="4" t="s">
        <v>1063</v>
      </c>
      <c r="K131" s="4" t="s">
        <v>359</v>
      </c>
      <c r="L131" s="4" t="s">
        <v>1320</v>
      </c>
    </row>
    <row r="132" spans="1:12">
      <c r="A132" s="4">
        <v>131</v>
      </c>
      <c r="B132" s="4" t="s">
        <v>128</v>
      </c>
      <c r="C132" s="4" t="s">
        <v>677</v>
      </c>
      <c r="D132" s="4" t="s">
        <v>678</v>
      </c>
      <c r="E132" s="4" t="s">
        <v>677</v>
      </c>
      <c r="F132" s="4" t="s">
        <v>678</v>
      </c>
      <c r="G132" s="4" t="s">
        <v>1126</v>
      </c>
      <c r="H132" s="4" t="s">
        <v>1127</v>
      </c>
      <c r="I132" s="4" t="s">
        <v>1128</v>
      </c>
      <c r="J132" s="4" t="s">
        <v>1129</v>
      </c>
      <c r="K132" s="4" t="s">
        <v>359</v>
      </c>
      <c r="L132" s="4" t="s">
        <v>1320</v>
      </c>
    </row>
    <row r="133" spans="1:12">
      <c r="A133" s="4">
        <v>132</v>
      </c>
      <c r="B133" s="4" t="s">
        <v>128</v>
      </c>
      <c r="C133" s="4" t="s">
        <v>677</v>
      </c>
      <c r="D133" s="4" t="s">
        <v>678</v>
      </c>
      <c r="E133" s="4" t="s">
        <v>677</v>
      </c>
      <c r="F133" s="4" t="s">
        <v>678</v>
      </c>
      <c r="G133" s="4" t="s">
        <v>1064</v>
      </c>
      <c r="H133" s="4" t="s">
        <v>1065</v>
      </c>
      <c r="I133" s="4" t="s">
        <v>1066</v>
      </c>
      <c r="J133" s="4" t="s">
        <v>1067</v>
      </c>
      <c r="K133" s="4" t="s">
        <v>359</v>
      </c>
      <c r="L133" s="4" t="s">
        <v>1320</v>
      </c>
    </row>
    <row r="134" spans="1:12">
      <c r="A134" s="4">
        <v>133</v>
      </c>
      <c r="B134" s="4" t="s">
        <v>128</v>
      </c>
      <c r="C134" s="4" t="s">
        <v>679</v>
      </c>
      <c r="D134" s="4" t="s">
        <v>680</v>
      </c>
      <c r="E134" s="4" t="s">
        <v>679</v>
      </c>
      <c r="F134" s="4" t="s">
        <v>680</v>
      </c>
      <c r="G134" s="4" t="s">
        <v>1072</v>
      </c>
      <c r="H134" s="4" t="s">
        <v>1073</v>
      </c>
      <c r="I134" s="4" t="s">
        <v>1074</v>
      </c>
      <c r="J134" s="4" t="s">
        <v>1075</v>
      </c>
      <c r="K134" s="4" t="s">
        <v>359</v>
      </c>
      <c r="L134" s="4" t="s">
        <v>1320</v>
      </c>
    </row>
    <row r="135" spans="1:12">
      <c r="A135" s="4">
        <v>134</v>
      </c>
      <c r="B135" s="4" t="s">
        <v>128</v>
      </c>
      <c r="C135" s="4" t="s">
        <v>679</v>
      </c>
      <c r="D135" s="4" t="s">
        <v>680</v>
      </c>
      <c r="E135" s="4" t="s">
        <v>679</v>
      </c>
      <c r="F135" s="4" t="s">
        <v>680</v>
      </c>
      <c r="G135" s="4" t="s">
        <v>1072</v>
      </c>
      <c r="H135" s="4" t="s">
        <v>1073</v>
      </c>
      <c r="I135" s="4" t="s">
        <v>1074</v>
      </c>
      <c r="J135" s="4" t="s">
        <v>1075</v>
      </c>
      <c r="K135" s="4" t="s">
        <v>1076</v>
      </c>
      <c r="L135" s="4" t="s">
        <v>1320</v>
      </c>
    </row>
    <row r="136" spans="1:12">
      <c r="A136" s="4">
        <v>135</v>
      </c>
      <c r="B136" s="4" t="s">
        <v>128</v>
      </c>
      <c r="C136" s="4" t="s">
        <v>679</v>
      </c>
      <c r="D136" s="4" t="s">
        <v>680</v>
      </c>
      <c r="E136" s="4" t="s">
        <v>679</v>
      </c>
      <c r="F136" s="4" t="s">
        <v>680</v>
      </c>
      <c r="G136" s="4" t="s">
        <v>1060</v>
      </c>
      <c r="H136" s="4" t="s">
        <v>1061</v>
      </c>
      <c r="I136" s="4" t="s">
        <v>1062</v>
      </c>
      <c r="J136" s="4" t="s">
        <v>1063</v>
      </c>
      <c r="K136" s="4" t="s">
        <v>359</v>
      </c>
      <c r="L136" s="4" t="s">
        <v>1320</v>
      </c>
    </row>
    <row r="137" spans="1:12">
      <c r="A137" s="4">
        <v>136</v>
      </c>
      <c r="B137" s="4" t="s">
        <v>128</v>
      </c>
      <c r="C137" s="4" t="s">
        <v>679</v>
      </c>
      <c r="D137" s="4" t="s">
        <v>680</v>
      </c>
      <c r="E137" s="4" t="s">
        <v>679</v>
      </c>
      <c r="F137" s="4" t="s">
        <v>680</v>
      </c>
      <c r="G137" s="4" t="s">
        <v>1064</v>
      </c>
      <c r="H137" s="4" t="s">
        <v>1065</v>
      </c>
      <c r="I137" s="4" t="s">
        <v>1066</v>
      </c>
      <c r="J137" s="4" t="s">
        <v>1067</v>
      </c>
      <c r="K137" s="4" t="s">
        <v>359</v>
      </c>
      <c r="L137" s="4" t="s">
        <v>1320</v>
      </c>
    </row>
    <row r="138" spans="1:12">
      <c r="A138" s="4">
        <v>137</v>
      </c>
      <c r="B138" s="4" t="s">
        <v>128</v>
      </c>
      <c r="C138" s="4" t="s">
        <v>681</v>
      </c>
      <c r="D138" s="4" t="s">
        <v>682</v>
      </c>
      <c r="E138" s="4" t="s">
        <v>681</v>
      </c>
      <c r="F138" s="4" t="s">
        <v>682</v>
      </c>
      <c r="G138" s="4" t="s">
        <v>1072</v>
      </c>
      <c r="H138" s="4" t="s">
        <v>1073</v>
      </c>
      <c r="I138" s="4" t="s">
        <v>1074</v>
      </c>
      <c r="J138" s="4" t="s">
        <v>1075</v>
      </c>
      <c r="K138" s="4" t="s">
        <v>359</v>
      </c>
      <c r="L138" s="4" t="s">
        <v>1320</v>
      </c>
    </row>
    <row r="139" spans="1:12">
      <c r="A139" s="4">
        <v>138</v>
      </c>
      <c r="B139" s="4" t="s">
        <v>128</v>
      </c>
      <c r="C139" s="4" t="s">
        <v>681</v>
      </c>
      <c r="D139" s="4" t="s">
        <v>682</v>
      </c>
      <c r="E139" s="4" t="s">
        <v>681</v>
      </c>
      <c r="F139" s="4" t="s">
        <v>682</v>
      </c>
      <c r="G139" s="4" t="s">
        <v>1072</v>
      </c>
      <c r="H139" s="4" t="s">
        <v>1073</v>
      </c>
      <c r="I139" s="4" t="s">
        <v>1074</v>
      </c>
      <c r="J139" s="4" t="s">
        <v>1075</v>
      </c>
      <c r="K139" s="4" t="s">
        <v>1076</v>
      </c>
      <c r="L139" s="4" t="s">
        <v>1320</v>
      </c>
    </row>
    <row r="140" spans="1:12">
      <c r="A140" s="4">
        <v>139</v>
      </c>
      <c r="B140" s="4" t="s">
        <v>128</v>
      </c>
      <c r="C140" s="4" t="s">
        <v>681</v>
      </c>
      <c r="D140" s="4" t="s">
        <v>682</v>
      </c>
      <c r="E140" s="4" t="s">
        <v>681</v>
      </c>
      <c r="F140" s="4" t="s">
        <v>682</v>
      </c>
      <c r="G140" s="4" t="s">
        <v>1060</v>
      </c>
      <c r="H140" s="4" t="s">
        <v>1061</v>
      </c>
      <c r="I140" s="4" t="s">
        <v>1062</v>
      </c>
      <c r="J140" s="4" t="s">
        <v>1063</v>
      </c>
      <c r="K140" s="4" t="s">
        <v>359</v>
      </c>
      <c r="L140" s="4" t="s">
        <v>1320</v>
      </c>
    </row>
    <row r="141" spans="1:12">
      <c r="A141" s="4">
        <v>140</v>
      </c>
      <c r="B141" s="4" t="s">
        <v>128</v>
      </c>
      <c r="C141" s="4" t="s">
        <v>681</v>
      </c>
      <c r="D141" s="4" t="s">
        <v>682</v>
      </c>
      <c r="E141" s="4" t="s">
        <v>681</v>
      </c>
      <c r="F141" s="4" t="s">
        <v>682</v>
      </c>
      <c r="G141" s="4" t="s">
        <v>1064</v>
      </c>
      <c r="H141" s="4" t="s">
        <v>1065</v>
      </c>
      <c r="I141" s="4" t="s">
        <v>1066</v>
      </c>
      <c r="J141" s="4" t="s">
        <v>1067</v>
      </c>
      <c r="K141" s="4" t="s">
        <v>359</v>
      </c>
      <c r="L141" s="4" t="s">
        <v>1320</v>
      </c>
    </row>
    <row r="142" spans="1:12">
      <c r="A142" s="4">
        <v>141</v>
      </c>
      <c r="B142" s="4" t="s">
        <v>128</v>
      </c>
      <c r="C142" s="4" t="s">
        <v>683</v>
      </c>
      <c r="D142" s="4" t="s">
        <v>684</v>
      </c>
      <c r="E142" s="4" t="s">
        <v>683</v>
      </c>
      <c r="F142" s="4" t="s">
        <v>684</v>
      </c>
      <c r="G142" s="4" t="s">
        <v>1072</v>
      </c>
      <c r="H142" s="4" t="s">
        <v>1073</v>
      </c>
      <c r="I142" s="4" t="s">
        <v>1074</v>
      </c>
      <c r="J142" s="4" t="s">
        <v>1075</v>
      </c>
      <c r="K142" s="4" t="s">
        <v>359</v>
      </c>
      <c r="L142" s="4" t="s">
        <v>1320</v>
      </c>
    </row>
    <row r="143" spans="1:12">
      <c r="A143" s="4">
        <v>142</v>
      </c>
      <c r="B143" s="4" t="s">
        <v>128</v>
      </c>
      <c r="C143" s="4" t="s">
        <v>683</v>
      </c>
      <c r="D143" s="4" t="s">
        <v>684</v>
      </c>
      <c r="E143" s="4" t="s">
        <v>683</v>
      </c>
      <c r="F143" s="4" t="s">
        <v>684</v>
      </c>
      <c r="G143" s="4" t="s">
        <v>1072</v>
      </c>
      <c r="H143" s="4" t="s">
        <v>1073</v>
      </c>
      <c r="I143" s="4" t="s">
        <v>1074</v>
      </c>
      <c r="J143" s="4" t="s">
        <v>1075</v>
      </c>
      <c r="K143" s="4" t="s">
        <v>1076</v>
      </c>
      <c r="L143" s="4" t="s">
        <v>1320</v>
      </c>
    </row>
    <row r="144" spans="1:12">
      <c r="A144" s="4">
        <v>143</v>
      </c>
      <c r="B144" s="4" t="s">
        <v>128</v>
      </c>
      <c r="C144" s="4" t="s">
        <v>683</v>
      </c>
      <c r="D144" s="4" t="s">
        <v>684</v>
      </c>
      <c r="E144" s="4" t="s">
        <v>683</v>
      </c>
      <c r="F144" s="4" t="s">
        <v>684</v>
      </c>
      <c r="G144" s="4" t="s">
        <v>1060</v>
      </c>
      <c r="H144" s="4" t="s">
        <v>1061</v>
      </c>
      <c r="I144" s="4" t="s">
        <v>1062</v>
      </c>
      <c r="J144" s="4" t="s">
        <v>1063</v>
      </c>
      <c r="K144" s="4" t="s">
        <v>359</v>
      </c>
      <c r="L144" s="4" t="s">
        <v>1320</v>
      </c>
    </row>
    <row r="145" spans="1:12">
      <c r="A145" s="4">
        <v>144</v>
      </c>
      <c r="B145" s="4" t="s">
        <v>128</v>
      </c>
      <c r="C145" s="4" t="s">
        <v>683</v>
      </c>
      <c r="D145" s="4" t="s">
        <v>684</v>
      </c>
      <c r="E145" s="4" t="s">
        <v>683</v>
      </c>
      <c r="F145" s="4" t="s">
        <v>684</v>
      </c>
      <c r="G145" s="4" t="s">
        <v>1064</v>
      </c>
      <c r="H145" s="4" t="s">
        <v>1065</v>
      </c>
      <c r="I145" s="4" t="s">
        <v>1066</v>
      </c>
      <c r="J145" s="4" t="s">
        <v>1067</v>
      </c>
      <c r="K145" s="4" t="s">
        <v>359</v>
      </c>
      <c r="L145" s="4" t="s">
        <v>1320</v>
      </c>
    </row>
    <row r="146" spans="1:12">
      <c r="A146" s="4">
        <v>145</v>
      </c>
      <c r="B146" s="4" t="s">
        <v>128</v>
      </c>
      <c r="C146" s="4" t="s">
        <v>683</v>
      </c>
      <c r="D146" s="4" t="s">
        <v>684</v>
      </c>
      <c r="E146" s="4" t="s">
        <v>683</v>
      </c>
      <c r="F146" s="4" t="s">
        <v>684</v>
      </c>
      <c r="G146" s="4" t="s">
        <v>1085</v>
      </c>
      <c r="H146" s="4" t="s">
        <v>511</v>
      </c>
      <c r="I146" s="4" t="s">
        <v>512</v>
      </c>
      <c r="J146" s="4" t="s">
        <v>513</v>
      </c>
      <c r="K146" s="4" t="s">
        <v>359</v>
      </c>
      <c r="L146" s="4" t="s">
        <v>1320</v>
      </c>
    </row>
    <row r="147" spans="1:12">
      <c r="A147" s="4">
        <v>146</v>
      </c>
      <c r="B147" s="4" t="s">
        <v>128</v>
      </c>
      <c r="C147" s="4" t="s">
        <v>685</v>
      </c>
      <c r="D147" s="4" t="s">
        <v>686</v>
      </c>
      <c r="E147" s="4" t="s">
        <v>687</v>
      </c>
      <c r="F147" s="4" t="s">
        <v>688</v>
      </c>
      <c r="G147" s="4" t="s">
        <v>1060</v>
      </c>
      <c r="H147" s="4" t="s">
        <v>1061</v>
      </c>
      <c r="I147" s="4" t="s">
        <v>1062</v>
      </c>
      <c r="J147" s="4" t="s">
        <v>1063</v>
      </c>
      <c r="K147" s="4" t="s">
        <v>359</v>
      </c>
      <c r="L147" s="4" t="s">
        <v>1320</v>
      </c>
    </row>
    <row r="148" spans="1:12">
      <c r="A148" s="4">
        <v>147</v>
      </c>
      <c r="B148" s="4" t="s">
        <v>128</v>
      </c>
      <c r="C148" s="4" t="s">
        <v>685</v>
      </c>
      <c r="D148" s="4" t="s">
        <v>686</v>
      </c>
      <c r="E148" s="4" t="s">
        <v>687</v>
      </c>
      <c r="F148" s="4" t="s">
        <v>688</v>
      </c>
      <c r="G148" s="4" t="s">
        <v>1064</v>
      </c>
      <c r="H148" s="4" t="s">
        <v>1065</v>
      </c>
      <c r="I148" s="4" t="s">
        <v>1066</v>
      </c>
      <c r="J148" s="4" t="s">
        <v>1067</v>
      </c>
      <c r="K148" s="4" t="s">
        <v>359</v>
      </c>
      <c r="L148" s="4" t="s">
        <v>1320</v>
      </c>
    </row>
    <row r="149" spans="1:12">
      <c r="A149" s="4">
        <v>148</v>
      </c>
      <c r="B149" s="4" t="s">
        <v>128</v>
      </c>
      <c r="C149" s="4" t="s">
        <v>685</v>
      </c>
      <c r="D149" s="4" t="s">
        <v>686</v>
      </c>
      <c r="E149" s="4" t="s">
        <v>689</v>
      </c>
      <c r="F149" s="4" t="s">
        <v>690</v>
      </c>
      <c r="G149" s="4" t="s">
        <v>1060</v>
      </c>
      <c r="H149" s="4" t="s">
        <v>1061</v>
      </c>
      <c r="I149" s="4" t="s">
        <v>1062</v>
      </c>
      <c r="J149" s="4" t="s">
        <v>1063</v>
      </c>
      <c r="K149" s="4" t="s">
        <v>359</v>
      </c>
      <c r="L149" s="4" t="s">
        <v>1320</v>
      </c>
    </row>
    <row r="150" spans="1:12">
      <c r="A150" s="4">
        <v>149</v>
      </c>
      <c r="B150" s="4" t="s">
        <v>128</v>
      </c>
      <c r="C150" s="4" t="s">
        <v>685</v>
      </c>
      <c r="D150" s="4" t="s">
        <v>686</v>
      </c>
      <c r="E150" s="4" t="s">
        <v>691</v>
      </c>
      <c r="F150" s="4" t="s">
        <v>692</v>
      </c>
      <c r="G150" s="4" t="s">
        <v>1060</v>
      </c>
      <c r="H150" s="4" t="s">
        <v>1061</v>
      </c>
      <c r="I150" s="4" t="s">
        <v>1062</v>
      </c>
      <c r="J150" s="4" t="s">
        <v>1063</v>
      </c>
      <c r="K150" s="4" t="s">
        <v>359</v>
      </c>
      <c r="L150" s="4" t="s">
        <v>1320</v>
      </c>
    </row>
    <row r="151" spans="1:12">
      <c r="A151" s="4">
        <v>150</v>
      </c>
      <c r="B151" s="4" t="s">
        <v>128</v>
      </c>
      <c r="C151" s="4" t="s">
        <v>685</v>
      </c>
      <c r="D151" s="4" t="s">
        <v>686</v>
      </c>
      <c r="E151" s="4" t="s">
        <v>693</v>
      </c>
      <c r="F151" s="4" t="s">
        <v>694</v>
      </c>
      <c r="G151" s="4" t="s">
        <v>1060</v>
      </c>
      <c r="H151" s="4" t="s">
        <v>1061</v>
      </c>
      <c r="I151" s="4" t="s">
        <v>1062</v>
      </c>
      <c r="J151" s="4" t="s">
        <v>1063</v>
      </c>
      <c r="K151" s="4" t="s">
        <v>359</v>
      </c>
      <c r="L151" s="4" t="s">
        <v>1320</v>
      </c>
    </row>
    <row r="152" spans="1:12">
      <c r="A152" s="4">
        <v>151</v>
      </c>
      <c r="B152" s="4" t="s">
        <v>128</v>
      </c>
      <c r="C152" s="4" t="s">
        <v>685</v>
      </c>
      <c r="D152" s="4" t="s">
        <v>686</v>
      </c>
      <c r="E152" s="4" t="s">
        <v>695</v>
      </c>
      <c r="F152" s="4" t="s">
        <v>696</v>
      </c>
      <c r="G152" s="4" t="s">
        <v>1060</v>
      </c>
      <c r="H152" s="4" t="s">
        <v>1061</v>
      </c>
      <c r="I152" s="4" t="s">
        <v>1062</v>
      </c>
      <c r="J152" s="4" t="s">
        <v>1063</v>
      </c>
      <c r="K152" s="4" t="s">
        <v>359</v>
      </c>
      <c r="L152" s="4" t="s">
        <v>1320</v>
      </c>
    </row>
    <row r="153" spans="1:12">
      <c r="A153" s="4">
        <v>152</v>
      </c>
      <c r="B153" s="4" t="s">
        <v>128</v>
      </c>
      <c r="C153" s="4" t="s">
        <v>685</v>
      </c>
      <c r="D153" s="4" t="s">
        <v>686</v>
      </c>
      <c r="E153" s="4" t="s">
        <v>697</v>
      </c>
      <c r="F153" s="4" t="s">
        <v>698</v>
      </c>
      <c r="G153" s="4" t="s">
        <v>1060</v>
      </c>
      <c r="H153" s="4" t="s">
        <v>1061</v>
      </c>
      <c r="I153" s="4" t="s">
        <v>1062</v>
      </c>
      <c r="J153" s="4" t="s">
        <v>1063</v>
      </c>
      <c r="K153" s="4" t="s">
        <v>359</v>
      </c>
      <c r="L153" s="4" t="s">
        <v>1320</v>
      </c>
    </row>
    <row r="154" spans="1:12">
      <c r="A154" s="4">
        <v>153</v>
      </c>
      <c r="B154" s="4" t="s">
        <v>128</v>
      </c>
      <c r="C154" s="4" t="s">
        <v>685</v>
      </c>
      <c r="D154" s="4" t="s">
        <v>686</v>
      </c>
      <c r="E154" s="4" t="s">
        <v>699</v>
      </c>
      <c r="F154" s="4" t="s">
        <v>700</v>
      </c>
      <c r="G154" s="4" t="s">
        <v>1060</v>
      </c>
      <c r="H154" s="4" t="s">
        <v>1061</v>
      </c>
      <c r="I154" s="4" t="s">
        <v>1062</v>
      </c>
      <c r="J154" s="4" t="s">
        <v>1063</v>
      </c>
      <c r="K154" s="4" t="s">
        <v>359</v>
      </c>
      <c r="L154" s="4" t="s">
        <v>1320</v>
      </c>
    </row>
    <row r="155" spans="1:12">
      <c r="A155" s="4">
        <v>154</v>
      </c>
      <c r="B155" s="4" t="s">
        <v>128</v>
      </c>
      <c r="C155" s="4" t="s">
        <v>685</v>
      </c>
      <c r="D155" s="4" t="s">
        <v>686</v>
      </c>
      <c r="E155" s="4" t="s">
        <v>701</v>
      </c>
      <c r="F155" s="4" t="s">
        <v>702</v>
      </c>
      <c r="G155" s="4" t="s">
        <v>1060</v>
      </c>
      <c r="H155" s="4" t="s">
        <v>1061</v>
      </c>
      <c r="I155" s="4" t="s">
        <v>1062</v>
      </c>
      <c r="J155" s="4" t="s">
        <v>1063</v>
      </c>
      <c r="K155" s="4" t="s">
        <v>359</v>
      </c>
      <c r="L155" s="4" t="s">
        <v>1320</v>
      </c>
    </row>
    <row r="156" spans="1:12">
      <c r="A156" s="4">
        <v>155</v>
      </c>
      <c r="B156" s="4" t="s">
        <v>128</v>
      </c>
      <c r="C156" s="4" t="s">
        <v>482</v>
      </c>
      <c r="D156" s="4" t="s">
        <v>483</v>
      </c>
      <c r="E156" s="4" t="s">
        <v>703</v>
      </c>
      <c r="F156" s="4" t="s">
        <v>704</v>
      </c>
      <c r="G156" s="4" t="s">
        <v>1060</v>
      </c>
      <c r="H156" s="4" t="s">
        <v>1061</v>
      </c>
      <c r="I156" s="4" t="s">
        <v>1062</v>
      </c>
      <c r="J156" s="4" t="s">
        <v>1063</v>
      </c>
      <c r="K156" s="4" t="s">
        <v>359</v>
      </c>
      <c r="L156" s="4" t="s">
        <v>1320</v>
      </c>
    </row>
    <row r="157" spans="1:12">
      <c r="A157" s="4">
        <v>156</v>
      </c>
      <c r="B157" s="4" t="s">
        <v>128</v>
      </c>
      <c r="C157" s="4" t="s">
        <v>482</v>
      </c>
      <c r="D157" s="4" t="s">
        <v>483</v>
      </c>
      <c r="E157" s="4" t="s">
        <v>703</v>
      </c>
      <c r="F157" s="4" t="s">
        <v>704</v>
      </c>
      <c r="G157" s="4" t="s">
        <v>1064</v>
      </c>
      <c r="H157" s="4" t="s">
        <v>1065</v>
      </c>
      <c r="I157" s="4" t="s">
        <v>1066</v>
      </c>
      <c r="J157" s="4" t="s">
        <v>1067</v>
      </c>
      <c r="K157" s="4" t="s">
        <v>359</v>
      </c>
      <c r="L157" s="4" t="s">
        <v>1320</v>
      </c>
    </row>
    <row r="158" spans="1:12">
      <c r="A158" s="4">
        <v>157</v>
      </c>
      <c r="B158" s="4" t="s">
        <v>128</v>
      </c>
      <c r="C158" s="4" t="s">
        <v>482</v>
      </c>
      <c r="D158" s="4" t="s">
        <v>483</v>
      </c>
      <c r="E158" s="4" t="s">
        <v>705</v>
      </c>
      <c r="F158" s="4" t="s">
        <v>706</v>
      </c>
      <c r="G158" s="4" t="s">
        <v>1060</v>
      </c>
      <c r="H158" s="4" t="s">
        <v>1061</v>
      </c>
      <c r="I158" s="4" t="s">
        <v>1062</v>
      </c>
      <c r="J158" s="4" t="s">
        <v>1063</v>
      </c>
      <c r="K158" s="4" t="s">
        <v>359</v>
      </c>
      <c r="L158" s="4" t="s">
        <v>1320</v>
      </c>
    </row>
    <row r="159" spans="1:12">
      <c r="A159" s="4">
        <v>158</v>
      </c>
      <c r="B159" s="4" t="s">
        <v>128</v>
      </c>
      <c r="C159" s="4" t="s">
        <v>482</v>
      </c>
      <c r="D159" s="4" t="s">
        <v>483</v>
      </c>
      <c r="E159" s="4" t="s">
        <v>707</v>
      </c>
      <c r="F159" s="4" t="s">
        <v>708</v>
      </c>
      <c r="G159" s="4" t="s">
        <v>1072</v>
      </c>
      <c r="H159" s="4" t="s">
        <v>1073</v>
      </c>
      <c r="I159" s="4" t="s">
        <v>1074</v>
      </c>
      <c r="J159" s="4" t="s">
        <v>1075</v>
      </c>
      <c r="K159" s="4" t="s">
        <v>359</v>
      </c>
      <c r="L159" s="4" t="s">
        <v>1320</v>
      </c>
    </row>
    <row r="160" spans="1:12">
      <c r="A160" s="4">
        <v>159</v>
      </c>
      <c r="B160" s="4" t="s">
        <v>128</v>
      </c>
      <c r="C160" s="4" t="s">
        <v>482</v>
      </c>
      <c r="D160" s="4" t="s">
        <v>483</v>
      </c>
      <c r="E160" s="4" t="s">
        <v>707</v>
      </c>
      <c r="F160" s="4" t="s">
        <v>708</v>
      </c>
      <c r="G160" s="4" t="s">
        <v>1072</v>
      </c>
      <c r="H160" s="4" t="s">
        <v>1073</v>
      </c>
      <c r="I160" s="4" t="s">
        <v>1074</v>
      </c>
      <c r="J160" s="4" t="s">
        <v>1075</v>
      </c>
      <c r="K160" s="4" t="s">
        <v>1076</v>
      </c>
      <c r="L160" s="4" t="s">
        <v>1320</v>
      </c>
    </row>
    <row r="161" spans="1:12">
      <c r="A161" s="4">
        <v>160</v>
      </c>
      <c r="B161" s="4" t="s">
        <v>128</v>
      </c>
      <c r="C161" s="4" t="s">
        <v>482</v>
      </c>
      <c r="D161" s="4" t="s">
        <v>483</v>
      </c>
      <c r="E161" s="4" t="s">
        <v>707</v>
      </c>
      <c r="F161" s="4" t="s">
        <v>708</v>
      </c>
      <c r="G161" s="4" t="s">
        <v>1060</v>
      </c>
      <c r="H161" s="4" t="s">
        <v>1061</v>
      </c>
      <c r="I161" s="4" t="s">
        <v>1062</v>
      </c>
      <c r="J161" s="4" t="s">
        <v>1063</v>
      </c>
      <c r="K161" s="4" t="s">
        <v>359</v>
      </c>
      <c r="L161" s="4" t="s">
        <v>1320</v>
      </c>
    </row>
    <row r="162" spans="1:12">
      <c r="A162" s="4">
        <v>161</v>
      </c>
      <c r="B162" s="4" t="s">
        <v>128</v>
      </c>
      <c r="C162" s="4" t="s">
        <v>482</v>
      </c>
      <c r="D162" s="4" t="s">
        <v>483</v>
      </c>
      <c r="E162" s="4" t="s">
        <v>707</v>
      </c>
      <c r="F162" s="4" t="s">
        <v>708</v>
      </c>
      <c r="G162" s="4" t="s">
        <v>1064</v>
      </c>
      <c r="H162" s="4" t="s">
        <v>1065</v>
      </c>
      <c r="I162" s="4" t="s">
        <v>1066</v>
      </c>
      <c r="J162" s="4" t="s">
        <v>1067</v>
      </c>
      <c r="K162" s="4" t="s">
        <v>359</v>
      </c>
      <c r="L162" s="4" t="s">
        <v>1320</v>
      </c>
    </row>
    <row r="163" spans="1:12">
      <c r="A163" s="4">
        <v>162</v>
      </c>
      <c r="B163" s="4" t="s">
        <v>128</v>
      </c>
      <c r="C163" s="4" t="s">
        <v>482</v>
      </c>
      <c r="D163" s="4" t="s">
        <v>483</v>
      </c>
      <c r="E163" s="4" t="s">
        <v>709</v>
      </c>
      <c r="F163" s="4" t="s">
        <v>710</v>
      </c>
      <c r="G163" s="4" t="s">
        <v>1060</v>
      </c>
      <c r="H163" s="4" t="s">
        <v>1061</v>
      </c>
      <c r="I163" s="4" t="s">
        <v>1062</v>
      </c>
      <c r="J163" s="4" t="s">
        <v>1063</v>
      </c>
      <c r="K163" s="4" t="s">
        <v>359</v>
      </c>
      <c r="L163" s="4" t="s">
        <v>1320</v>
      </c>
    </row>
    <row r="164" spans="1:12">
      <c r="A164" s="4">
        <v>163</v>
      </c>
      <c r="B164" s="4" t="s">
        <v>128</v>
      </c>
      <c r="C164" s="4" t="s">
        <v>482</v>
      </c>
      <c r="D164" s="4" t="s">
        <v>483</v>
      </c>
      <c r="E164" s="4" t="s">
        <v>711</v>
      </c>
      <c r="F164" s="4" t="s">
        <v>712</v>
      </c>
      <c r="G164" s="4" t="s">
        <v>1060</v>
      </c>
      <c r="H164" s="4" t="s">
        <v>1061</v>
      </c>
      <c r="I164" s="4" t="s">
        <v>1062</v>
      </c>
      <c r="J164" s="4" t="s">
        <v>1063</v>
      </c>
      <c r="K164" s="4" t="s">
        <v>359</v>
      </c>
      <c r="L164" s="4" t="s">
        <v>1320</v>
      </c>
    </row>
    <row r="165" spans="1:12">
      <c r="A165" s="4">
        <v>164</v>
      </c>
      <c r="B165" s="4" t="s">
        <v>128</v>
      </c>
      <c r="C165" s="4" t="s">
        <v>482</v>
      </c>
      <c r="D165" s="4" t="s">
        <v>483</v>
      </c>
      <c r="E165" s="4" t="s">
        <v>713</v>
      </c>
      <c r="F165" s="4" t="s">
        <v>714</v>
      </c>
      <c r="G165" s="4" t="s">
        <v>1130</v>
      </c>
      <c r="H165" s="4" t="s">
        <v>1131</v>
      </c>
      <c r="I165" s="4" t="s">
        <v>1132</v>
      </c>
      <c r="J165" s="4" t="s">
        <v>1133</v>
      </c>
      <c r="K165" s="4" t="s">
        <v>359</v>
      </c>
      <c r="L165" s="4" t="s">
        <v>1320</v>
      </c>
    </row>
    <row r="166" spans="1:12">
      <c r="A166" s="4">
        <v>165</v>
      </c>
      <c r="B166" s="4" t="s">
        <v>128</v>
      </c>
      <c r="C166" s="4" t="s">
        <v>482</v>
      </c>
      <c r="D166" s="4" t="s">
        <v>483</v>
      </c>
      <c r="E166" s="4" t="s">
        <v>715</v>
      </c>
      <c r="F166" s="4" t="s">
        <v>716</v>
      </c>
      <c r="G166" s="4" t="s">
        <v>1060</v>
      </c>
      <c r="H166" s="4" t="s">
        <v>1061</v>
      </c>
      <c r="I166" s="4" t="s">
        <v>1062</v>
      </c>
      <c r="J166" s="4" t="s">
        <v>1063</v>
      </c>
      <c r="K166" s="4" t="s">
        <v>359</v>
      </c>
      <c r="L166" s="4" t="s">
        <v>1320</v>
      </c>
    </row>
    <row r="167" spans="1:12">
      <c r="A167" s="4">
        <v>166</v>
      </c>
      <c r="B167" s="4" t="s">
        <v>128</v>
      </c>
      <c r="C167" s="4" t="s">
        <v>482</v>
      </c>
      <c r="D167" s="4" t="s">
        <v>483</v>
      </c>
      <c r="E167" s="4" t="s">
        <v>717</v>
      </c>
      <c r="F167" s="4" t="s">
        <v>718</v>
      </c>
      <c r="G167" s="4" t="s">
        <v>1060</v>
      </c>
      <c r="H167" s="4" t="s">
        <v>1061</v>
      </c>
      <c r="I167" s="4" t="s">
        <v>1062</v>
      </c>
      <c r="J167" s="4" t="s">
        <v>1063</v>
      </c>
      <c r="K167" s="4" t="s">
        <v>359</v>
      </c>
      <c r="L167" s="4" t="s">
        <v>1320</v>
      </c>
    </row>
    <row r="168" spans="1:12">
      <c r="A168" s="4">
        <v>167</v>
      </c>
      <c r="B168" s="4" t="s">
        <v>128</v>
      </c>
      <c r="C168" s="4" t="s">
        <v>482</v>
      </c>
      <c r="D168" s="4" t="s">
        <v>483</v>
      </c>
      <c r="E168" s="4" t="s">
        <v>719</v>
      </c>
      <c r="F168" s="4" t="s">
        <v>720</v>
      </c>
      <c r="G168" s="4" t="s">
        <v>1060</v>
      </c>
      <c r="H168" s="4" t="s">
        <v>1061</v>
      </c>
      <c r="I168" s="4" t="s">
        <v>1062</v>
      </c>
      <c r="J168" s="4" t="s">
        <v>1063</v>
      </c>
      <c r="K168" s="4" t="s">
        <v>359</v>
      </c>
      <c r="L168" s="4" t="s">
        <v>1320</v>
      </c>
    </row>
    <row r="169" spans="1:12">
      <c r="A169" s="4">
        <v>168</v>
      </c>
      <c r="B169" s="4" t="s">
        <v>128</v>
      </c>
      <c r="C169" s="4" t="s">
        <v>482</v>
      </c>
      <c r="D169" s="4" t="s">
        <v>483</v>
      </c>
      <c r="E169" s="4" t="s">
        <v>721</v>
      </c>
      <c r="F169" s="4" t="s">
        <v>722</v>
      </c>
      <c r="G169" s="4" t="s">
        <v>1060</v>
      </c>
      <c r="H169" s="4" t="s">
        <v>1061</v>
      </c>
      <c r="I169" s="4" t="s">
        <v>1062</v>
      </c>
      <c r="J169" s="4" t="s">
        <v>1063</v>
      </c>
      <c r="K169" s="4" t="s">
        <v>359</v>
      </c>
      <c r="L169" s="4" t="s">
        <v>1320</v>
      </c>
    </row>
    <row r="170" spans="1:12">
      <c r="A170" s="4">
        <v>169</v>
      </c>
      <c r="B170" s="4" t="s">
        <v>128</v>
      </c>
      <c r="C170" s="4" t="s">
        <v>482</v>
      </c>
      <c r="D170" s="4" t="s">
        <v>483</v>
      </c>
      <c r="E170" s="4" t="s">
        <v>484</v>
      </c>
      <c r="F170" s="4" t="s">
        <v>485</v>
      </c>
      <c r="G170" s="4" t="s">
        <v>1134</v>
      </c>
      <c r="H170" s="4" t="s">
        <v>1135</v>
      </c>
      <c r="I170" s="4" t="s">
        <v>1136</v>
      </c>
      <c r="J170" s="4" t="s">
        <v>1133</v>
      </c>
      <c r="K170" s="4" t="s">
        <v>359</v>
      </c>
      <c r="L170" s="4" t="s">
        <v>1320</v>
      </c>
    </row>
    <row r="171" spans="1:12">
      <c r="A171" s="4">
        <v>170</v>
      </c>
      <c r="B171" s="4" t="s">
        <v>128</v>
      </c>
      <c r="C171" s="4" t="s">
        <v>482</v>
      </c>
      <c r="D171" s="4" t="s">
        <v>483</v>
      </c>
      <c r="E171" s="4" t="s">
        <v>723</v>
      </c>
      <c r="F171" s="4" t="s">
        <v>724</v>
      </c>
      <c r="G171" s="4" t="s">
        <v>1060</v>
      </c>
      <c r="H171" s="4" t="s">
        <v>1061</v>
      </c>
      <c r="I171" s="4" t="s">
        <v>1062</v>
      </c>
      <c r="J171" s="4" t="s">
        <v>1063</v>
      </c>
      <c r="K171" s="4" t="s">
        <v>359</v>
      </c>
      <c r="L171" s="4" t="s">
        <v>1320</v>
      </c>
    </row>
    <row r="172" spans="1:12">
      <c r="A172" s="4">
        <v>171</v>
      </c>
      <c r="B172" s="4" t="s">
        <v>128</v>
      </c>
      <c r="C172" s="4" t="s">
        <v>482</v>
      </c>
      <c r="D172" s="4" t="s">
        <v>483</v>
      </c>
      <c r="E172" s="4" t="s">
        <v>725</v>
      </c>
      <c r="F172" s="4" t="s">
        <v>726</v>
      </c>
      <c r="G172" s="4" t="s">
        <v>1060</v>
      </c>
      <c r="H172" s="4" t="s">
        <v>1061</v>
      </c>
      <c r="I172" s="4" t="s">
        <v>1062</v>
      </c>
      <c r="J172" s="4" t="s">
        <v>1063</v>
      </c>
      <c r="K172" s="4" t="s">
        <v>359</v>
      </c>
      <c r="L172" s="4" t="s">
        <v>1320</v>
      </c>
    </row>
    <row r="173" spans="1:12">
      <c r="A173" s="4">
        <v>172</v>
      </c>
      <c r="B173" s="4" t="s">
        <v>128</v>
      </c>
      <c r="C173" s="4" t="s">
        <v>482</v>
      </c>
      <c r="D173" s="4" t="s">
        <v>483</v>
      </c>
      <c r="E173" s="4" t="s">
        <v>727</v>
      </c>
      <c r="F173" s="4" t="s">
        <v>728</v>
      </c>
      <c r="G173" s="4" t="s">
        <v>1060</v>
      </c>
      <c r="H173" s="4" t="s">
        <v>1061</v>
      </c>
      <c r="I173" s="4" t="s">
        <v>1062</v>
      </c>
      <c r="J173" s="4" t="s">
        <v>1063</v>
      </c>
      <c r="K173" s="4" t="s">
        <v>359</v>
      </c>
      <c r="L173" s="4" t="s">
        <v>1320</v>
      </c>
    </row>
    <row r="174" spans="1:12">
      <c r="A174" s="4">
        <v>173</v>
      </c>
      <c r="B174" s="4" t="s">
        <v>128</v>
      </c>
      <c r="C174" s="4" t="s">
        <v>482</v>
      </c>
      <c r="D174" s="4" t="s">
        <v>483</v>
      </c>
      <c r="E174" s="4" t="s">
        <v>729</v>
      </c>
      <c r="F174" s="4" t="s">
        <v>730</v>
      </c>
      <c r="G174" s="4" t="s">
        <v>1060</v>
      </c>
      <c r="H174" s="4" t="s">
        <v>1061</v>
      </c>
      <c r="I174" s="4" t="s">
        <v>1062</v>
      </c>
      <c r="J174" s="4" t="s">
        <v>1063</v>
      </c>
      <c r="K174" s="4" t="s">
        <v>359</v>
      </c>
      <c r="L174" s="4" t="s">
        <v>1320</v>
      </c>
    </row>
    <row r="175" spans="1:12">
      <c r="A175" s="4">
        <v>174</v>
      </c>
      <c r="B175" s="4" t="s">
        <v>128</v>
      </c>
      <c r="C175" s="4" t="s">
        <v>731</v>
      </c>
      <c r="D175" s="4" t="s">
        <v>732</v>
      </c>
      <c r="E175" s="4" t="s">
        <v>733</v>
      </c>
      <c r="F175" s="4" t="s">
        <v>734</v>
      </c>
      <c r="G175" s="4" t="s">
        <v>1060</v>
      </c>
      <c r="H175" s="4" t="s">
        <v>1061</v>
      </c>
      <c r="I175" s="4" t="s">
        <v>1062</v>
      </c>
      <c r="J175" s="4" t="s">
        <v>1063</v>
      </c>
      <c r="K175" s="4" t="s">
        <v>359</v>
      </c>
      <c r="L175" s="4" t="s">
        <v>1320</v>
      </c>
    </row>
    <row r="176" spans="1:12">
      <c r="A176" s="4">
        <v>175</v>
      </c>
      <c r="B176" s="4" t="s">
        <v>128</v>
      </c>
      <c r="C176" s="4" t="s">
        <v>731</v>
      </c>
      <c r="D176" s="4" t="s">
        <v>732</v>
      </c>
      <c r="E176" s="4" t="s">
        <v>735</v>
      </c>
      <c r="F176" s="4" t="s">
        <v>736</v>
      </c>
      <c r="G176" s="4" t="s">
        <v>1060</v>
      </c>
      <c r="H176" s="4" t="s">
        <v>1061</v>
      </c>
      <c r="I176" s="4" t="s">
        <v>1062</v>
      </c>
      <c r="J176" s="4" t="s">
        <v>1063</v>
      </c>
      <c r="K176" s="4" t="s">
        <v>359</v>
      </c>
      <c r="L176" s="4" t="s">
        <v>1320</v>
      </c>
    </row>
    <row r="177" spans="1:12">
      <c r="A177" s="4">
        <v>176</v>
      </c>
      <c r="B177" s="4" t="s">
        <v>128</v>
      </c>
      <c r="C177" s="4" t="s">
        <v>731</v>
      </c>
      <c r="D177" s="4" t="s">
        <v>732</v>
      </c>
      <c r="E177" s="4" t="s">
        <v>737</v>
      </c>
      <c r="F177" s="4" t="s">
        <v>738</v>
      </c>
      <c r="G177" s="4" t="s">
        <v>1072</v>
      </c>
      <c r="H177" s="4" t="s">
        <v>1073</v>
      </c>
      <c r="I177" s="4" t="s">
        <v>1074</v>
      </c>
      <c r="J177" s="4" t="s">
        <v>1075</v>
      </c>
      <c r="K177" s="4" t="s">
        <v>359</v>
      </c>
      <c r="L177" s="4" t="s">
        <v>1320</v>
      </c>
    </row>
    <row r="178" spans="1:12">
      <c r="A178" s="4">
        <v>177</v>
      </c>
      <c r="B178" s="4" t="s">
        <v>128</v>
      </c>
      <c r="C178" s="4" t="s">
        <v>731</v>
      </c>
      <c r="D178" s="4" t="s">
        <v>732</v>
      </c>
      <c r="E178" s="4" t="s">
        <v>737</v>
      </c>
      <c r="F178" s="4" t="s">
        <v>738</v>
      </c>
      <c r="G178" s="4" t="s">
        <v>1072</v>
      </c>
      <c r="H178" s="4" t="s">
        <v>1073</v>
      </c>
      <c r="I178" s="4" t="s">
        <v>1074</v>
      </c>
      <c r="J178" s="4" t="s">
        <v>1075</v>
      </c>
      <c r="K178" s="4" t="s">
        <v>1076</v>
      </c>
      <c r="L178" s="4" t="s">
        <v>1320</v>
      </c>
    </row>
    <row r="179" spans="1:12">
      <c r="A179" s="4">
        <v>178</v>
      </c>
      <c r="B179" s="4" t="s">
        <v>128</v>
      </c>
      <c r="C179" s="4" t="s">
        <v>731</v>
      </c>
      <c r="D179" s="4" t="s">
        <v>732</v>
      </c>
      <c r="E179" s="4" t="s">
        <v>737</v>
      </c>
      <c r="F179" s="4" t="s">
        <v>738</v>
      </c>
      <c r="G179" s="4" t="s">
        <v>1060</v>
      </c>
      <c r="H179" s="4" t="s">
        <v>1061</v>
      </c>
      <c r="I179" s="4" t="s">
        <v>1062</v>
      </c>
      <c r="J179" s="4" t="s">
        <v>1063</v>
      </c>
      <c r="K179" s="4" t="s">
        <v>359</v>
      </c>
      <c r="L179" s="4" t="s">
        <v>1320</v>
      </c>
    </row>
    <row r="180" spans="1:12">
      <c r="A180" s="4">
        <v>179</v>
      </c>
      <c r="B180" s="4" t="s">
        <v>128</v>
      </c>
      <c r="C180" s="4" t="s">
        <v>731</v>
      </c>
      <c r="D180" s="4" t="s">
        <v>732</v>
      </c>
      <c r="E180" s="4" t="s">
        <v>737</v>
      </c>
      <c r="F180" s="4" t="s">
        <v>738</v>
      </c>
      <c r="G180" s="4" t="s">
        <v>1064</v>
      </c>
      <c r="H180" s="4" t="s">
        <v>1065</v>
      </c>
      <c r="I180" s="4" t="s">
        <v>1066</v>
      </c>
      <c r="J180" s="4" t="s">
        <v>1067</v>
      </c>
      <c r="K180" s="4" t="s">
        <v>359</v>
      </c>
      <c r="L180" s="4" t="s">
        <v>1320</v>
      </c>
    </row>
    <row r="181" spans="1:12">
      <c r="A181" s="4">
        <v>180</v>
      </c>
      <c r="B181" s="4" t="s">
        <v>128</v>
      </c>
      <c r="C181" s="4" t="s">
        <v>731</v>
      </c>
      <c r="D181" s="4" t="s">
        <v>732</v>
      </c>
      <c r="E181" s="4" t="s">
        <v>739</v>
      </c>
      <c r="F181" s="4" t="s">
        <v>740</v>
      </c>
      <c r="G181" s="4" t="s">
        <v>1060</v>
      </c>
      <c r="H181" s="4" t="s">
        <v>1061</v>
      </c>
      <c r="I181" s="4" t="s">
        <v>1062</v>
      </c>
      <c r="J181" s="4" t="s">
        <v>1063</v>
      </c>
      <c r="K181" s="4" t="s">
        <v>359</v>
      </c>
      <c r="L181" s="4" t="s">
        <v>1320</v>
      </c>
    </row>
    <row r="182" spans="1:12">
      <c r="A182" s="4">
        <v>181</v>
      </c>
      <c r="B182" s="4" t="s">
        <v>128</v>
      </c>
      <c r="C182" s="4" t="s">
        <v>731</v>
      </c>
      <c r="D182" s="4" t="s">
        <v>732</v>
      </c>
      <c r="E182" s="4" t="s">
        <v>741</v>
      </c>
      <c r="F182" s="4" t="s">
        <v>742</v>
      </c>
      <c r="G182" s="4" t="s">
        <v>1060</v>
      </c>
      <c r="H182" s="4" t="s">
        <v>1061</v>
      </c>
      <c r="I182" s="4" t="s">
        <v>1062</v>
      </c>
      <c r="J182" s="4" t="s">
        <v>1063</v>
      </c>
      <c r="K182" s="4" t="s">
        <v>359</v>
      </c>
      <c r="L182" s="4" t="s">
        <v>1320</v>
      </c>
    </row>
    <row r="183" spans="1:12">
      <c r="A183" s="4">
        <v>182</v>
      </c>
      <c r="B183" s="4" t="s">
        <v>128</v>
      </c>
      <c r="C183" s="4" t="s">
        <v>731</v>
      </c>
      <c r="D183" s="4" t="s">
        <v>732</v>
      </c>
      <c r="E183" s="4" t="s">
        <v>743</v>
      </c>
      <c r="F183" s="4" t="s">
        <v>744</v>
      </c>
      <c r="G183" s="4" t="s">
        <v>1060</v>
      </c>
      <c r="H183" s="4" t="s">
        <v>1061</v>
      </c>
      <c r="I183" s="4" t="s">
        <v>1062</v>
      </c>
      <c r="J183" s="4" t="s">
        <v>1063</v>
      </c>
      <c r="K183" s="4" t="s">
        <v>359</v>
      </c>
      <c r="L183" s="4" t="s">
        <v>1320</v>
      </c>
    </row>
    <row r="184" spans="1:12">
      <c r="A184" s="4">
        <v>183</v>
      </c>
      <c r="B184" s="4" t="s">
        <v>128</v>
      </c>
      <c r="C184" s="4" t="s">
        <v>731</v>
      </c>
      <c r="D184" s="4" t="s">
        <v>732</v>
      </c>
      <c r="E184" s="4" t="s">
        <v>745</v>
      </c>
      <c r="F184" s="4" t="s">
        <v>746</v>
      </c>
      <c r="G184" s="4" t="s">
        <v>1060</v>
      </c>
      <c r="H184" s="4" t="s">
        <v>1061</v>
      </c>
      <c r="I184" s="4" t="s">
        <v>1062</v>
      </c>
      <c r="J184" s="4" t="s">
        <v>1063</v>
      </c>
      <c r="K184" s="4" t="s">
        <v>359</v>
      </c>
      <c r="L184" s="4" t="s">
        <v>1320</v>
      </c>
    </row>
    <row r="185" spans="1:12">
      <c r="A185" s="4">
        <v>184</v>
      </c>
      <c r="B185" s="4" t="s">
        <v>128</v>
      </c>
      <c r="C185" s="4" t="s">
        <v>731</v>
      </c>
      <c r="D185" s="4" t="s">
        <v>732</v>
      </c>
      <c r="E185" s="4" t="s">
        <v>747</v>
      </c>
      <c r="F185" s="4" t="s">
        <v>748</v>
      </c>
      <c r="G185" s="4" t="s">
        <v>1060</v>
      </c>
      <c r="H185" s="4" t="s">
        <v>1061</v>
      </c>
      <c r="I185" s="4" t="s">
        <v>1062</v>
      </c>
      <c r="J185" s="4" t="s">
        <v>1063</v>
      </c>
      <c r="K185" s="4" t="s">
        <v>359</v>
      </c>
      <c r="L185" s="4" t="s">
        <v>1320</v>
      </c>
    </row>
    <row r="186" spans="1:12">
      <c r="A186" s="4">
        <v>185</v>
      </c>
      <c r="B186" s="4" t="s">
        <v>128</v>
      </c>
      <c r="C186" s="4" t="s">
        <v>731</v>
      </c>
      <c r="D186" s="4" t="s">
        <v>732</v>
      </c>
      <c r="E186" s="4" t="s">
        <v>749</v>
      </c>
      <c r="F186" s="4" t="s">
        <v>750</v>
      </c>
      <c r="G186" s="4" t="s">
        <v>1060</v>
      </c>
      <c r="H186" s="4" t="s">
        <v>1061</v>
      </c>
      <c r="I186" s="4" t="s">
        <v>1062</v>
      </c>
      <c r="J186" s="4" t="s">
        <v>1063</v>
      </c>
      <c r="K186" s="4" t="s">
        <v>359</v>
      </c>
      <c r="L186" s="4" t="s">
        <v>1320</v>
      </c>
    </row>
    <row r="187" spans="1:12">
      <c r="A187" s="4">
        <v>186</v>
      </c>
      <c r="B187" s="4" t="s">
        <v>128</v>
      </c>
      <c r="C187" s="4" t="s">
        <v>731</v>
      </c>
      <c r="D187" s="4" t="s">
        <v>732</v>
      </c>
      <c r="E187" s="4" t="s">
        <v>751</v>
      </c>
      <c r="F187" s="4" t="s">
        <v>752</v>
      </c>
      <c r="G187" s="4" t="s">
        <v>1060</v>
      </c>
      <c r="H187" s="4" t="s">
        <v>1061</v>
      </c>
      <c r="I187" s="4" t="s">
        <v>1062</v>
      </c>
      <c r="J187" s="4" t="s">
        <v>1063</v>
      </c>
      <c r="K187" s="4" t="s">
        <v>359</v>
      </c>
      <c r="L187" s="4" t="s">
        <v>1320</v>
      </c>
    </row>
    <row r="188" spans="1:12">
      <c r="A188" s="4">
        <v>187</v>
      </c>
      <c r="B188" s="4" t="s">
        <v>128</v>
      </c>
      <c r="C188" s="4" t="s">
        <v>731</v>
      </c>
      <c r="D188" s="4" t="s">
        <v>732</v>
      </c>
      <c r="E188" s="4" t="s">
        <v>753</v>
      </c>
      <c r="F188" s="4" t="s">
        <v>754</v>
      </c>
      <c r="G188" s="4" t="s">
        <v>1060</v>
      </c>
      <c r="H188" s="4" t="s">
        <v>1061</v>
      </c>
      <c r="I188" s="4" t="s">
        <v>1062</v>
      </c>
      <c r="J188" s="4" t="s">
        <v>1063</v>
      </c>
      <c r="K188" s="4" t="s">
        <v>359</v>
      </c>
      <c r="L188" s="4" t="s">
        <v>1320</v>
      </c>
    </row>
    <row r="189" spans="1:12">
      <c r="A189" s="4">
        <v>188</v>
      </c>
      <c r="B189" s="4" t="s">
        <v>128</v>
      </c>
      <c r="C189" s="4" t="s">
        <v>731</v>
      </c>
      <c r="D189" s="4" t="s">
        <v>732</v>
      </c>
      <c r="E189" s="4" t="s">
        <v>755</v>
      </c>
      <c r="F189" s="4" t="s">
        <v>756</v>
      </c>
      <c r="G189" s="4" t="s">
        <v>1060</v>
      </c>
      <c r="H189" s="4" t="s">
        <v>1061</v>
      </c>
      <c r="I189" s="4" t="s">
        <v>1062</v>
      </c>
      <c r="J189" s="4" t="s">
        <v>1063</v>
      </c>
      <c r="K189" s="4" t="s">
        <v>359</v>
      </c>
      <c r="L189" s="4" t="s">
        <v>1320</v>
      </c>
    </row>
    <row r="190" spans="1:12">
      <c r="A190" s="4">
        <v>189</v>
      </c>
      <c r="B190" s="4" t="s">
        <v>128</v>
      </c>
      <c r="C190" s="4" t="s">
        <v>731</v>
      </c>
      <c r="D190" s="4" t="s">
        <v>732</v>
      </c>
      <c r="E190" s="4" t="s">
        <v>757</v>
      </c>
      <c r="F190" s="4" t="s">
        <v>758</v>
      </c>
      <c r="G190" s="4" t="s">
        <v>1060</v>
      </c>
      <c r="H190" s="4" t="s">
        <v>1061</v>
      </c>
      <c r="I190" s="4" t="s">
        <v>1062</v>
      </c>
      <c r="J190" s="4" t="s">
        <v>1063</v>
      </c>
      <c r="K190" s="4" t="s">
        <v>359</v>
      </c>
      <c r="L190" s="4" t="s">
        <v>1320</v>
      </c>
    </row>
    <row r="191" spans="1:12">
      <c r="A191" s="4">
        <v>190</v>
      </c>
      <c r="B191" s="4" t="s">
        <v>128</v>
      </c>
      <c r="C191" s="4" t="s">
        <v>731</v>
      </c>
      <c r="D191" s="4" t="s">
        <v>732</v>
      </c>
      <c r="E191" s="4" t="s">
        <v>759</v>
      </c>
      <c r="F191" s="4" t="s">
        <v>760</v>
      </c>
      <c r="G191" s="4" t="s">
        <v>1060</v>
      </c>
      <c r="H191" s="4" t="s">
        <v>1061</v>
      </c>
      <c r="I191" s="4" t="s">
        <v>1062</v>
      </c>
      <c r="J191" s="4" t="s">
        <v>1063</v>
      </c>
      <c r="K191" s="4" t="s">
        <v>359</v>
      </c>
      <c r="L191" s="4" t="s">
        <v>1320</v>
      </c>
    </row>
    <row r="192" spans="1:12">
      <c r="A192" s="4">
        <v>191</v>
      </c>
      <c r="B192" s="4" t="s">
        <v>128</v>
      </c>
      <c r="C192" s="4" t="s">
        <v>731</v>
      </c>
      <c r="D192" s="4" t="s">
        <v>732</v>
      </c>
      <c r="E192" s="4" t="s">
        <v>761</v>
      </c>
      <c r="F192" s="4" t="s">
        <v>762</v>
      </c>
      <c r="G192" s="4" t="s">
        <v>1060</v>
      </c>
      <c r="H192" s="4" t="s">
        <v>1061</v>
      </c>
      <c r="I192" s="4" t="s">
        <v>1062</v>
      </c>
      <c r="J192" s="4" t="s">
        <v>1063</v>
      </c>
      <c r="K192" s="4" t="s">
        <v>359</v>
      </c>
      <c r="L192" s="4" t="s">
        <v>1320</v>
      </c>
    </row>
    <row r="193" spans="1:12">
      <c r="A193" s="4">
        <v>192</v>
      </c>
      <c r="B193" s="4" t="s">
        <v>128</v>
      </c>
      <c r="C193" s="4" t="s">
        <v>731</v>
      </c>
      <c r="D193" s="4" t="s">
        <v>732</v>
      </c>
      <c r="E193" s="4" t="s">
        <v>763</v>
      </c>
      <c r="F193" s="4" t="s">
        <v>764</v>
      </c>
      <c r="G193" s="4" t="s">
        <v>1060</v>
      </c>
      <c r="H193" s="4" t="s">
        <v>1061</v>
      </c>
      <c r="I193" s="4" t="s">
        <v>1062</v>
      </c>
      <c r="J193" s="4" t="s">
        <v>1063</v>
      </c>
      <c r="K193" s="4" t="s">
        <v>359</v>
      </c>
      <c r="L193" s="4" t="s">
        <v>1320</v>
      </c>
    </row>
    <row r="194" spans="1:12">
      <c r="A194" s="4">
        <v>193</v>
      </c>
      <c r="B194" s="4" t="s">
        <v>128</v>
      </c>
      <c r="C194" s="4" t="s">
        <v>360</v>
      </c>
      <c r="D194" s="4" t="s">
        <v>361</v>
      </c>
      <c r="E194" s="4" t="s">
        <v>765</v>
      </c>
      <c r="F194" s="4" t="s">
        <v>766</v>
      </c>
      <c r="G194" s="4" t="s">
        <v>1137</v>
      </c>
      <c r="H194" s="4" t="s">
        <v>1138</v>
      </c>
      <c r="I194" s="4" t="s">
        <v>1139</v>
      </c>
      <c r="J194" s="4" t="s">
        <v>1140</v>
      </c>
      <c r="K194" s="4" t="s">
        <v>359</v>
      </c>
      <c r="L194" s="4" t="s">
        <v>1320</v>
      </c>
    </row>
    <row r="195" spans="1:12">
      <c r="A195" s="4">
        <v>194</v>
      </c>
      <c r="B195" s="4" t="s">
        <v>128</v>
      </c>
      <c r="C195" s="4" t="s">
        <v>360</v>
      </c>
      <c r="D195" s="4" t="s">
        <v>361</v>
      </c>
      <c r="E195" s="4" t="s">
        <v>362</v>
      </c>
      <c r="F195" s="4" t="s">
        <v>363</v>
      </c>
      <c r="G195" s="4" t="s">
        <v>1060</v>
      </c>
      <c r="H195" s="4" t="s">
        <v>1061</v>
      </c>
      <c r="I195" s="4" t="s">
        <v>1062</v>
      </c>
      <c r="J195" s="4" t="s">
        <v>1063</v>
      </c>
      <c r="K195" s="4" t="s">
        <v>359</v>
      </c>
      <c r="L195" s="4" t="s">
        <v>1320</v>
      </c>
    </row>
    <row r="196" spans="1:12">
      <c r="A196" s="4">
        <v>195</v>
      </c>
      <c r="B196" s="4" t="s">
        <v>128</v>
      </c>
      <c r="C196" s="4" t="s">
        <v>360</v>
      </c>
      <c r="D196" s="4" t="s">
        <v>361</v>
      </c>
      <c r="E196" s="4" t="s">
        <v>362</v>
      </c>
      <c r="F196" s="4" t="s">
        <v>363</v>
      </c>
      <c r="G196" s="4" t="s">
        <v>1137</v>
      </c>
      <c r="H196" s="4" t="s">
        <v>1138</v>
      </c>
      <c r="I196" s="4" t="s">
        <v>1139</v>
      </c>
      <c r="J196" s="4" t="s">
        <v>1140</v>
      </c>
      <c r="K196" s="4" t="s">
        <v>359</v>
      </c>
      <c r="L196" s="4" t="s">
        <v>1320</v>
      </c>
    </row>
    <row r="197" spans="1:12">
      <c r="A197" s="4">
        <v>196</v>
      </c>
      <c r="B197" s="4" t="s">
        <v>128</v>
      </c>
      <c r="C197" s="4" t="s">
        <v>360</v>
      </c>
      <c r="D197" s="4" t="s">
        <v>361</v>
      </c>
      <c r="E197" s="4" t="s">
        <v>362</v>
      </c>
      <c r="F197" s="4" t="s">
        <v>363</v>
      </c>
      <c r="G197" s="4" t="s">
        <v>1064</v>
      </c>
      <c r="H197" s="4" t="s">
        <v>1065</v>
      </c>
      <c r="I197" s="4" t="s">
        <v>1066</v>
      </c>
      <c r="J197" s="4" t="s">
        <v>1067</v>
      </c>
      <c r="K197" s="4" t="s">
        <v>359</v>
      </c>
      <c r="L197" s="4" t="s">
        <v>1320</v>
      </c>
    </row>
    <row r="198" spans="1:12">
      <c r="A198" s="4">
        <v>197</v>
      </c>
      <c r="B198" s="4" t="s">
        <v>128</v>
      </c>
      <c r="C198" s="4" t="s">
        <v>360</v>
      </c>
      <c r="D198" s="4" t="s">
        <v>361</v>
      </c>
      <c r="E198" s="4" t="s">
        <v>362</v>
      </c>
      <c r="F198" s="4" t="s">
        <v>363</v>
      </c>
      <c r="G198" s="4" t="s">
        <v>1085</v>
      </c>
      <c r="H198" s="4" t="s">
        <v>511</v>
      </c>
      <c r="I198" s="4" t="s">
        <v>512</v>
      </c>
      <c r="J198" s="4" t="s">
        <v>513</v>
      </c>
      <c r="K198" s="4" t="s">
        <v>359</v>
      </c>
      <c r="L198" s="4" t="s">
        <v>1320</v>
      </c>
    </row>
    <row r="199" spans="1:12">
      <c r="A199" s="4">
        <v>198</v>
      </c>
      <c r="B199" s="4" t="s">
        <v>128</v>
      </c>
      <c r="C199" s="4" t="s">
        <v>360</v>
      </c>
      <c r="D199" s="4" t="s">
        <v>361</v>
      </c>
      <c r="E199" s="4" t="s">
        <v>495</v>
      </c>
      <c r="F199" s="4" t="s">
        <v>496</v>
      </c>
      <c r="G199" s="4" t="s">
        <v>1141</v>
      </c>
      <c r="H199" s="4" t="s">
        <v>1142</v>
      </c>
      <c r="I199" s="4" t="s">
        <v>1143</v>
      </c>
      <c r="J199" s="4" t="s">
        <v>1140</v>
      </c>
      <c r="K199" s="4" t="s">
        <v>359</v>
      </c>
      <c r="L199" s="4" t="s">
        <v>1320</v>
      </c>
    </row>
    <row r="200" spans="1:12">
      <c r="A200" s="4">
        <v>199</v>
      </c>
      <c r="B200" s="4" t="s">
        <v>128</v>
      </c>
      <c r="C200" s="4" t="s">
        <v>360</v>
      </c>
      <c r="D200" s="4" t="s">
        <v>361</v>
      </c>
      <c r="E200" s="4" t="s">
        <v>495</v>
      </c>
      <c r="F200" s="4" t="s">
        <v>496</v>
      </c>
      <c r="G200" s="4" t="s">
        <v>1085</v>
      </c>
      <c r="H200" s="4" t="s">
        <v>511</v>
      </c>
      <c r="I200" s="4" t="s">
        <v>512</v>
      </c>
      <c r="J200" s="4" t="s">
        <v>513</v>
      </c>
      <c r="K200" s="4" t="s">
        <v>359</v>
      </c>
      <c r="L200" s="4" t="s">
        <v>1320</v>
      </c>
    </row>
    <row r="201" spans="1:12">
      <c r="A201" s="4">
        <v>200</v>
      </c>
      <c r="B201" s="4" t="s">
        <v>128</v>
      </c>
      <c r="C201" s="4" t="s">
        <v>360</v>
      </c>
      <c r="D201" s="4" t="s">
        <v>361</v>
      </c>
      <c r="E201" s="4" t="s">
        <v>767</v>
      </c>
      <c r="F201" s="4" t="s">
        <v>768</v>
      </c>
      <c r="G201" s="4" t="s">
        <v>1072</v>
      </c>
      <c r="H201" s="4" t="s">
        <v>1073</v>
      </c>
      <c r="I201" s="4" t="s">
        <v>1074</v>
      </c>
      <c r="J201" s="4" t="s">
        <v>1075</v>
      </c>
      <c r="K201" s="4" t="s">
        <v>359</v>
      </c>
      <c r="L201" s="4" t="s">
        <v>1320</v>
      </c>
    </row>
    <row r="202" spans="1:12">
      <c r="A202" s="4">
        <v>201</v>
      </c>
      <c r="B202" s="4" t="s">
        <v>128</v>
      </c>
      <c r="C202" s="4" t="s">
        <v>360</v>
      </c>
      <c r="D202" s="4" t="s">
        <v>361</v>
      </c>
      <c r="E202" s="4" t="s">
        <v>767</v>
      </c>
      <c r="F202" s="4" t="s">
        <v>768</v>
      </c>
      <c r="G202" s="4" t="s">
        <v>1072</v>
      </c>
      <c r="H202" s="4" t="s">
        <v>1073</v>
      </c>
      <c r="I202" s="4" t="s">
        <v>1074</v>
      </c>
      <c r="J202" s="4" t="s">
        <v>1075</v>
      </c>
      <c r="K202" s="4" t="s">
        <v>1076</v>
      </c>
      <c r="L202" s="4" t="s">
        <v>1320</v>
      </c>
    </row>
    <row r="203" spans="1:12">
      <c r="A203" s="4">
        <v>202</v>
      </c>
      <c r="B203" s="4" t="s">
        <v>128</v>
      </c>
      <c r="C203" s="4" t="s">
        <v>360</v>
      </c>
      <c r="D203" s="4" t="s">
        <v>361</v>
      </c>
      <c r="E203" s="4" t="s">
        <v>767</v>
      </c>
      <c r="F203" s="4" t="s">
        <v>768</v>
      </c>
      <c r="G203" s="4" t="s">
        <v>1141</v>
      </c>
      <c r="H203" s="4" t="s">
        <v>1142</v>
      </c>
      <c r="I203" s="4" t="s">
        <v>1143</v>
      </c>
      <c r="J203" s="4" t="s">
        <v>1140</v>
      </c>
      <c r="K203" s="4" t="s">
        <v>359</v>
      </c>
      <c r="L203" s="4" t="s">
        <v>1320</v>
      </c>
    </row>
    <row r="204" spans="1:12">
      <c r="A204" s="4">
        <v>203</v>
      </c>
      <c r="B204" s="4" t="s">
        <v>128</v>
      </c>
      <c r="C204" s="4" t="s">
        <v>360</v>
      </c>
      <c r="D204" s="4" t="s">
        <v>361</v>
      </c>
      <c r="E204" s="4" t="s">
        <v>767</v>
      </c>
      <c r="F204" s="4" t="s">
        <v>768</v>
      </c>
      <c r="G204" s="4" t="s">
        <v>1064</v>
      </c>
      <c r="H204" s="4" t="s">
        <v>1065</v>
      </c>
      <c r="I204" s="4" t="s">
        <v>1066</v>
      </c>
      <c r="J204" s="4" t="s">
        <v>1067</v>
      </c>
      <c r="K204" s="4" t="s">
        <v>359</v>
      </c>
      <c r="L204" s="4" t="s">
        <v>1320</v>
      </c>
    </row>
    <row r="205" spans="1:12">
      <c r="A205" s="4">
        <v>204</v>
      </c>
      <c r="B205" s="4" t="s">
        <v>128</v>
      </c>
      <c r="C205" s="4" t="s">
        <v>360</v>
      </c>
      <c r="D205" s="4" t="s">
        <v>361</v>
      </c>
      <c r="E205" s="4" t="s">
        <v>432</v>
      </c>
      <c r="F205" s="4" t="s">
        <v>433</v>
      </c>
      <c r="G205" s="4" t="s">
        <v>1144</v>
      </c>
      <c r="H205" s="4" t="s">
        <v>1145</v>
      </c>
      <c r="I205" s="4" t="s">
        <v>1146</v>
      </c>
      <c r="J205" s="4" t="s">
        <v>1140</v>
      </c>
      <c r="K205" s="4" t="s">
        <v>359</v>
      </c>
      <c r="L205" s="4" t="s">
        <v>1320</v>
      </c>
    </row>
    <row r="206" spans="1:12">
      <c r="A206" s="4">
        <v>205</v>
      </c>
      <c r="B206" s="4" t="s">
        <v>128</v>
      </c>
      <c r="C206" s="4" t="s">
        <v>360</v>
      </c>
      <c r="D206" s="4" t="s">
        <v>361</v>
      </c>
      <c r="E206" s="4" t="s">
        <v>420</v>
      </c>
      <c r="F206" s="4" t="s">
        <v>421</v>
      </c>
      <c r="G206" s="4" t="s">
        <v>1147</v>
      </c>
      <c r="H206" s="4" t="s">
        <v>1148</v>
      </c>
      <c r="I206" s="4" t="s">
        <v>1149</v>
      </c>
      <c r="J206" s="4" t="s">
        <v>1140</v>
      </c>
      <c r="K206" s="4" t="s">
        <v>359</v>
      </c>
      <c r="L206" s="4" t="s">
        <v>1320</v>
      </c>
    </row>
    <row r="207" spans="1:12">
      <c r="A207" s="4">
        <v>206</v>
      </c>
      <c r="B207" s="4" t="s">
        <v>128</v>
      </c>
      <c r="C207" s="4" t="s">
        <v>360</v>
      </c>
      <c r="D207" s="4" t="s">
        <v>361</v>
      </c>
      <c r="E207" s="4" t="s">
        <v>769</v>
      </c>
      <c r="F207" s="4" t="s">
        <v>770</v>
      </c>
      <c r="G207" s="4" t="s">
        <v>1141</v>
      </c>
      <c r="H207" s="4" t="s">
        <v>1142</v>
      </c>
      <c r="I207" s="4" t="s">
        <v>1143</v>
      </c>
      <c r="J207" s="4" t="s">
        <v>1140</v>
      </c>
      <c r="K207" s="4" t="s">
        <v>359</v>
      </c>
      <c r="L207" s="4" t="s">
        <v>1320</v>
      </c>
    </row>
    <row r="208" spans="1:12">
      <c r="A208" s="4">
        <v>207</v>
      </c>
      <c r="B208" s="4" t="s">
        <v>128</v>
      </c>
      <c r="C208" s="4" t="s">
        <v>360</v>
      </c>
      <c r="D208" s="4" t="s">
        <v>361</v>
      </c>
      <c r="E208" s="4" t="s">
        <v>771</v>
      </c>
      <c r="F208" s="4" t="s">
        <v>772</v>
      </c>
      <c r="G208" s="4" t="s">
        <v>1137</v>
      </c>
      <c r="H208" s="4" t="s">
        <v>1138</v>
      </c>
      <c r="I208" s="4" t="s">
        <v>1139</v>
      </c>
      <c r="J208" s="4" t="s">
        <v>1140</v>
      </c>
      <c r="K208" s="4" t="s">
        <v>359</v>
      </c>
      <c r="L208" s="4" t="s">
        <v>1320</v>
      </c>
    </row>
    <row r="209" spans="1:12">
      <c r="A209" s="4">
        <v>208</v>
      </c>
      <c r="B209" s="4" t="s">
        <v>128</v>
      </c>
      <c r="C209" s="4" t="s">
        <v>360</v>
      </c>
      <c r="D209" s="4" t="s">
        <v>361</v>
      </c>
      <c r="E209" s="4" t="s">
        <v>773</v>
      </c>
      <c r="F209" s="4" t="s">
        <v>774</v>
      </c>
      <c r="G209" s="4" t="s">
        <v>1137</v>
      </c>
      <c r="H209" s="4" t="s">
        <v>1138</v>
      </c>
      <c r="I209" s="4" t="s">
        <v>1139</v>
      </c>
      <c r="J209" s="4" t="s">
        <v>1140</v>
      </c>
      <c r="K209" s="4" t="s">
        <v>359</v>
      </c>
      <c r="L209" s="4" t="s">
        <v>1320</v>
      </c>
    </row>
    <row r="210" spans="1:12">
      <c r="A210" s="4">
        <v>209</v>
      </c>
      <c r="B210" s="4" t="s">
        <v>128</v>
      </c>
      <c r="C210" s="4" t="s">
        <v>360</v>
      </c>
      <c r="D210" s="4" t="s">
        <v>361</v>
      </c>
      <c r="E210" s="4" t="s">
        <v>775</v>
      </c>
      <c r="F210" s="4" t="s">
        <v>776</v>
      </c>
      <c r="G210" s="4" t="s">
        <v>1137</v>
      </c>
      <c r="H210" s="4" t="s">
        <v>1138</v>
      </c>
      <c r="I210" s="4" t="s">
        <v>1139</v>
      </c>
      <c r="J210" s="4" t="s">
        <v>1140</v>
      </c>
      <c r="K210" s="4" t="s">
        <v>359</v>
      </c>
      <c r="L210" s="4" t="s">
        <v>1320</v>
      </c>
    </row>
    <row r="211" spans="1:12">
      <c r="A211" s="4">
        <v>210</v>
      </c>
      <c r="B211" s="4" t="s">
        <v>128</v>
      </c>
      <c r="C211" s="4" t="s">
        <v>468</v>
      </c>
      <c r="D211" s="4" t="s">
        <v>469</v>
      </c>
      <c r="E211" s="4" t="s">
        <v>777</v>
      </c>
      <c r="F211" s="4" t="s">
        <v>778</v>
      </c>
      <c r="G211" s="4" t="s">
        <v>1060</v>
      </c>
      <c r="H211" s="4" t="s">
        <v>1061</v>
      </c>
      <c r="I211" s="4" t="s">
        <v>1062</v>
      </c>
      <c r="J211" s="4" t="s">
        <v>1063</v>
      </c>
      <c r="K211" s="4" t="s">
        <v>359</v>
      </c>
      <c r="L211" s="4" t="s">
        <v>1320</v>
      </c>
    </row>
    <row r="212" spans="1:12">
      <c r="A212" s="4">
        <v>211</v>
      </c>
      <c r="B212" s="4" t="s">
        <v>128</v>
      </c>
      <c r="C212" s="4" t="s">
        <v>468</v>
      </c>
      <c r="D212" s="4" t="s">
        <v>469</v>
      </c>
      <c r="E212" s="4" t="s">
        <v>779</v>
      </c>
      <c r="F212" s="4" t="s">
        <v>780</v>
      </c>
      <c r="G212" s="4" t="s">
        <v>1060</v>
      </c>
      <c r="H212" s="4" t="s">
        <v>1061</v>
      </c>
      <c r="I212" s="4" t="s">
        <v>1062</v>
      </c>
      <c r="J212" s="4" t="s">
        <v>1063</v>
      </c>
      <c r="K212" s="4" t="s">
        <v>359</v>
      </c>
      <c r="L212" s="4" t="s">
        <v>1320</v>
      </c>
    </row>
    <row r="213" spans="1:12">
      <c r="A213" s="4">
        <v>212</v>
      </c>
      <c r="B213" s="4" t="s">
        <v>128</v>
      </c>
      <c r="C213" s="4" t="s">
        <v>468</v>
      </c>
      <c r="D213" s="4" t="s">
        <v>469</v>
      </c>
      <c r="E213" s="4" t="s">
        <v>781</v>
      </c>
      <c r="F213" s="4" t="s">
        <v>782</v>
      </c>
      <c r="G213" s="4" t="s">
        <v>1060</v>
      </c>
      <c r="H213" s="4" t="s">
        <v>1061</v>
      </c>
      <c r="I213" s="4" t="s">
        <v>1062</v>
      </c>
      <c r="J213" s="4" t="s">
        <v>1063</v>
      </c>
      <c r="K213" s="4" t="s">
        <v>359</v>
      </c>
      <c r="L213" s="4" t="s">
        <v>1320</v>
      </c>
    </row>
    <row r="214" spans="1:12">
      <c r="A214" s="4">
        <v>213</v>
      </c>
      <c r="B214" s="4" t="s">
        <v>128</v>
      </c>
      <c r="C214" s="4" t="s">
        <v>468</v>
      </c>
      <c r="D214" s="4" t="s">
        <v>469</v>
      </c>
      <c r="E214" s="4" t="s">
        <v>783</v>
      </c>
      <c r="F214" s="4" t="s">
        <v>784</v>
      </c>
      <c r="G214" s="4" t="s">
        <v>1060</v>
      </c>
      <c r="H214" s="4" t="s">
        <v>1061</v>
      </c>
      <c r="I214" s="4" t="s">
        <v>1062</v>
      </c>
      <c r="J214" s="4" t="s">
        <v>1063</v>
      </c>
      <c r="K214" s="4" t="s">
        <v>359</v>
      </c>
      <c r="L214" s="4" t="s">
        <v>1320</v>
      </c>
    </row>
    <row r="215" spans="1:12">
      <c r="A215" s="4">
        <v>214</v>
      </c>
      <c r="B215" s="4" t="s">
        <v>128</v>
      </c>
      <c r="C215" s="4" t="s">
        <v>468</v>
      </c>
      <c r="D215" s="4" t="s">
        <v>469</v>
      </c>
      <c r="E215" s="4" t="s">
        <v>787</v>
      </c>
      <c r="F215" s="4" t="s">
        <v>788</v>
      </c>
      <c r="G215" s="4" t="s">
        <v>1060</v>
      </c>
      <c r="H215" s="4" t="s">
        <v>1061</v>
      </c>
      <c r="I215" s="4" t="s">
        <v>1062</v>
      </c>
      <c r="J215" s="4" t="s">
        <v>1063</v>
      </c>
      <c r="K215" s="4" t="s">
        <v>359</v>
      </c>
      <c r="L215" s="4" t="s">
        <v>1320</v>
      </c>
    </row>
    <row r="216" spans="1:12">
      <c r="A216" s="4">
        <v>215</v>
      </c>
      <c r="B216" s="4" t="s">
        <v>128</v>
      </c>
      <c r="C216" s="4" t="s">
        <v>468</v>
      </c>
      <c r="D216" s="4" t="s">
        <v>469</v>
      </c>
      <c r="E216" s="4" t="s">
        <v>789</v>
      </c>
      <c r="F216" s="4" t="s">
        <v>790</v>
      </c>
      <c r="G216" s="4" t="s">
        <v>1060</v>
      </c>
      <c r="H216" s="4" t="s">
        <v>1061</v>
      </c>
      <c r="I216" s="4" t="s">
        <v>1062</v>
      </c>
      <c r="J216" s="4" t="s">
        <v>1063</v>
      </c>
      <c r="K216" s="4" t="s">
        <v>359</v>
      </c>
      <c r="L216" s="4" t="s">
        <v>1320</v>
      </c>
    </row>
    <row r="217" spans="1:12">
      <c r="A217" s="4">
        <v>216</v>
      </c>
      <c r="B217" s="4" t="s">
        <v>128</v>
      </c>
      <c r="C217" s="4" t="s">
        <v>468</v>
      </c>
      <c r="D217" s="4" t="s">
        <v>469</v>
      </c>
      <c r="E217" s="4" t="s">
        <v>791</v>
      </c>
      <c r="F217" s="4" t="s">
        <v>792</v>
      </c>
      <c r="G217" s="4" t="s">
        <v>1060</v>
      </c>
      <c r="H217" s="4" t="s">
        <v>1061</v>
      </c>
      <c r="I217" s="4" t="s">
        <v>1062</v>
      </c>
      <c r="J217" s="4" t="s">
        <v>1063</v>
      </c>
      <c r="K217" s="4" t="s">
        <v>359</v>
      </c>
      <c r="L217" s="4" t="s">
        <v>1320</v>
      </c>
    </row>
    <row r="218" spans="1:12">
      <c r="A218" s="4">
        <v>217</v>
      </c>
      <c r="B218" s="4" t="s">
        <v>128</v>
      </c>
      <c r="C218" s="4" t="s">
        <v>468</v>
      </c>
      <c r="D218" s="4" t="s">
        <v>469</v>
      </c>
      <c r="E218" s="4" t="s">
        <v>795</v>
      </c>
      <c r="F218" s="4" t="s">
        <v>796</v>
      </c>
      <c r="G218" s="4" t="s">
        <v>1060</v>
      </c>
      <c r="H218" s="4" t="s">
        <v>1061</v>
      </c>
      <c r="I218" s="4" t="s">
        <v>1062</v>
      </c>
      <c r="J218" s="4" t="s">
        <v>1063</v>
      </c>
      <c r="K218" s="4" t="s">
        <v>359</v>
      </c>
      <c r="L218" s="4" t="s">
        <v>1320</v>
      </c>
    </row>
    <row r="219" spans="1:12">
      <c r="A219" s="4">
        <v>218</v>
      </c>
      <c r="B219" s="4" t="s">
        <v>128</v>
      </c>
      <c r="C219" s="4" t="s">
        <v>468</v>
      </c>
      <c r="D219" s="4" t="s">
        <v>469</v>
      </c>
      <c r="E219" s="4" t="s">
        <v>797</v>
      </c>
      <c r="F219" s="4" t="s">
        <v>798</v>
      </c>
      <c r="G219" s="4" t="s">
        <v>1060</v>
      </c>
      <c r="H219" s="4" t="s">
        <v>1061</v>
      </c>
      <c r="I219" s="4" t="s">
        <v>1062</v>
      </c>
      <c r="J219" s="4" t="s">
        <v>1063</v>
      </c>
      <c r="K219" s="4" t="s">
        <v>359</v>
      </c>
      <c r="L219" s="4" t="s">
        <v>1320</v>
      </c>
    </row>
    <row r="220" spans="1:12">
      <c r="A220" s="4">
        <v>219</v>
      </c>
      <c r="B220" s="4" t="s">
        <v>128</v>
      </c>
      <c r="C220" s="4" t="s">
        <v>468</v>
      </c>
      <c r="D220" s="4" t="s">
        <v>469</v>
      </c>
      <c r="E220" s="4" t="s">
        <v>470</v>
      </c>
      <c r="F220" s="4" t="s">
        <v>471</v>
      </c>
      <c r="G220" s="4" t="s">
        <v>1072</v>
      </c>
      <c r="H220" s="4" t="s">
        <v>1073</v>
      </c>
      <c r="I220" s="4" t="s">
        <v>1074</v>
      </c>
      <c r="J220" s="4" t="s">
        <v>1075</v>
      </c>
      <c r="K220" s="4" t="s">
        <v>359</v>
      </c>
      <c r="L220" s="4" t="s">
        <v>1320</v>
      </c>
    </row>
    <row r="221" spans="1:12">
      <c r="A221" s="4">
        <v>220</v>
      </c>
      <c r="B221" s="4" t="s">
        <v>128</v>
      </c>
      <c r="C221" s="4" t="s">
        <v>468</v>
      </c>
      <c r="D221" s="4" t="s">
        <v>469</v>
      </c>
      <c r="E221" s="4" t="s">
        <v>470</v>
      </c>
      <c r="F221" s="4" t="s">
        <v>471</v>
      </c>
      <c r="G221" s="4" t="s">
        <v>1072</v>
      </c>
      <c r="H221" s="4" t="s">
        <v>1073</v>
      </c>
      <c r="I221" s="4" t="s">
        <v>1074</v>
      </c>
      <c r="J221" s="4" t="s">
        <v>1075</v>
      </c>
      <c r="K221" s="4" t="s">
        <v>1076</v>
      </c>
      <c r="L221" s="4" t="s">
        <v>1320</v>
      </c>
    </row>
    <row r="222" spans="1:12">
      <c r="A222" s="4">
        <v>221</v>
      </c>
      <c r="B222" s="4" t="s">
        <v>128</v>
      </c>
      <c r="C222" s="4" t="s">
        <v>468</v>
      </c>
      <c r="D222" s="4" t="s">
        <v>469</v>
      </c>
      <c r="E222" s="4" t="s">
        <v>470</v>
      </c>
      <c r="F222" s="4" t="s">
        <v>471</v>
      </c>
      <c r="G222" s="4" t="s">
        <v>1060</v>
      </c>
      <c r="H222" s="4" t="s">
        <v>1061</v>
      </c>
      <c r="I222" s="4" t="s">
        <v>1062</v>
      </c>
      <c r="J222" s="4" t="s">
        <v>1063</v>
      </c>
      <c r="K222" s="4" t="s">
        <v>359</v>
      </c>
      <c r="L222" s="4" t="s">
        <v>1320</v>
      </c>
    </row>
    <row r="223" spans="1:12">
      <c r="A223" s="4">
        <v>222</v>
      </c>
      <c r="B223" s="4" t="s">
        <v>128</v>
      </c>
      <c r="C223" s="4" t="s">
        <v>468</v>
      </c>
      <c r="D223" s="4" t="s">
        <v>469</v>
      </c>
      <c r="E223" s="4" t="s">
        <v>470</v>
      </c>
      <c r="F223" s="4" t="s">
        <v>471</v>
      </c>
      <c r="G223" s="4" t="s">
        <v>1064</v>
      </c>
      <c r="H223" s="4" t="s">
        <v>1065</v>
      </c>
      <c r="I223" s="4" t="s">
        <v>1066</v>
      </c>
      <c r="J223" s="4" t="s">
        <v>1067</v>
      </c>
      <c r="K223" s="4" t="s">
        <v>359</v>
      </c>
      <c r="L223" s="4" t="s">
        <v>1320</v>
      </c>
    </row>
    <row r="224" spans="1:12">
      <c r="A224" s="4">
        <v>223</v>
      </c>
      <c r="B224" s="4" t="s">
        <v>128</v>
      </c>
      <c r="C224" s="4" t="s">
        <v>468</v>
      </c>
      <c r="D224" s="4" t="s">
        <v>469</v>
      </c>
      <c r="E224" s="4" t="s">
        <v>801</v>
      </c>
      <c r="F224" s="4" t="s">
        <v>802</v>
      </c>
      <c r="G224" s="4" t="s">
        <v>1060</v>
      </c>
      <c r="H224" s="4" t="s">
        <v>1061</v>
      </c>
      <c r="I224" s="4" t="s">
        <v>1062</v>
      </c>
      <c r="J224" s="4" t="s">
        <v>1063</v>
      </c>
      <c r="K224" s="4" t="s">
        <v>359</v>
      </c>
      <c r="L224" s="4" t="s">
        <v>1320</v>
      </c>
    </row>
    <row r="225" spans="1:12">
      <c r="A225" s="4">
        <v>224</v>
      </c>
      <c r="B225" s="4" t="s">
        <v>128</v>
      </c>
      <c r="C225" s="4" t="s">
        <v>398</v>
      </c>
      <c r="D225" s="4" t="s">
        <v>399</v>
      </c>
      <c r="E225" s="4" t="s">
        <v>805</v>
      </c>
      <c r="F225" s="4" t="s">
        <v>806</v>
      </c>
      <c r="G225" s="4" t="s">
        <v>1060</v>
      </c>
      <c r="H225" s="4" t="s">
        <v>1061</v>
      </c>
      <c r="I225" s="4" t="s">
        <v>1062</v>
      </c>
      <c r="J225" s="4" t="s">
        <v>1063</v>
      </c>
      <c r="K225" s="4" t="s">
        <v>359</v>
      </c>
      <c r="L225" s="4" t="s">
        <v>1320</v>
      </c>
    </row>
    <row r="226" spans="1:12">
      <c r="A226" s="4">
        <v>225</v>
      </c>
      <c r="B226" s="4" t="s">
        <v>128</v>
      </c>
      <c r="C226" s="4" t="s">
        <v>398</v>
      </c>
      <c r="D226" s="4" t="s">
        <v>399</v>
      </c>
      <c r="E226" s="4" t="s">
        <v>807</v>
      </c>
      <c r="F226" s="4" t="s">
        <v>808</v>
      </c>
      <c r="G226" s="4" t="s">
        <v>1060</v>
      </c>
      <c r="H226" s="4" t="s">
        <v>1061</v>
      </c>
      <c r="I226" s="4" t="s">
        <v>1062</v>
      </c>
      <c r="J226" s="4" t="s">
        <v>1063</v>
      </c>
      <c r="K226" s="4" t="s">
        <v>359</v>
      </c>
      <c r="L226" s="4" t="s">
        <v>1320</v>
      </c>
    </row>
    <row r="227" spans="1:12">
      <c r="A227" s="4">
        <v>226</v>
      </c>
      <c r="B227" s="4" t="s">
        <v>128</v>
      </c>
      <c r="C227" s="4" t="s">
        <v>398</v>
      </c>
      <c r="D227" s="4" t="s">
        <v>399</v>
      </c>
      <c r="E227" s="4" t="s">
        <v>809</v>
      </c>
      <c r="F227" s="4" t="s">
        <v>810</v>
      </c>
      <c r="G227" s="4" t="s">
        <v>1060</v>
      </c>
      <c r="H227" s="4" t="s">
        <v>1061</v>
      </c>
      <c r="I227" s="4" t="s">
        <v>1062</v>
      </c>
      <c r="J227" s="4" t="s">
        <v>1063</v>
      </c>
      <c r="K227" s="4" t="s">
        <v>359</v>
      </c>
      <c r="L227" s="4" t="s">
        <v>1320</v>
      </c>
    </row>
    <row r="228" spans="1:12">
      <c r="A228" s="4">
        <v>227</v>
      </c>
      <c r="B228" s="4" t="s">
        <v>128</v>
      </c>
      <c r="C228" s="4" t="s">
        <v>398</v>
      </c>
      <c r="D228" s="4" t="s">
        <v>399</v>
      </c>
      <c r="E228" s="4" t="s">
        <v>809</v>
      </c>
      <c r="F228" s="4" t="s">
        <v>810</v>
      </c>
      <c r="G228" s="4" t="s">
        <v>1150</v>
      </c>
      <c r="H228" s="4" t="s">
        <v>1151</v>
      </c>
      <c r="I228" s="4" t="s">
        <v>1152</v>
      </c>
      <c r="J228" s="4" t="s">
        <v>1153</v>
      </c>
      <c r="K228" s="4" t="s">
        <v>359</v>
      </c>
      <c r="L228" s="4" t="s">
        <v>1320</v>
      </c>
    </row>
    <row r="229" spans="1:12">
      <c r="A229" s="4">
        <v>228</v>
      </c>
      <c r="B229" s="4" t="s">
        <v>128</v>
      </c>
      <c r="C229" s="4" t="s">
        <v>398</v>
      </c>
      <c r="D229" s="4" t="s">
        <v>399</v>
      </c>
      <c r="E229" s="4" t="s">
        <v>811</v>
      </c>
      <c r="F229" s="4" t="s">
        <v>812</v>
      </c>
      <c r="G229" s="4" t="s">
        <v>1060</v>
      </c>
      <c r="H229" s="4" t="s">
        <v>1061</v>
      </c>
      <c r="I229" s="4" t="s">
        <v>1062</v>
      </c>
      <c r="J229" s="4" t="s">
        <v>1063</v>
      </c>
      <c r="K229" s="4" t="s">
        <v>359</v>
      </c>
      <c r="L229" s="4" t="s">
        <v>1320</v>
      </c>
    </row>
    <row r="230" spans="1:12">
      <c r="A230" s="4">
        <v>229</v>
      </c>
      <c r="B230" s="4" t="s">
        <v>128</v>
      </c>
      <c r="C230" s="4" t="s">
        <v>398</v>
      </c>
      <c r="D230" s="4" t="s">
        <v>399</v>
      </c>
      <c r="E230" s="4" t="s">
        <v>400</v>
      </c>
      <c r="F230" s="4" t="s">
        <v>401</v>
      </c>
      <c r="G230" s="4" t="s">
        <v>1154</v>
      </c>
      <c r="H230" s="4" t="s">
        <v>1155</v>
      </c>
      <c r="I230" s="4" t="s">
        <v>1156</v>
      </c>
      <c r="J230" s="4" t="s">
        <v>1157</v>
      </c>
      <c r="K230" s="4" t="s">
        <v>359</v>
      </c>
      <c r="L230" s="4" t="s">
        <v>1320</v>
      </c>
    </row>
    <row r="231" spans="1:12">
      <c r="A231" s="4">
        <v>230</v>
      </c>
      <c r="B231" s="4" t="s">
        <v>128</v>
      </c>
      <c r="C231" s="4" t="s">
        <v>398</v>
      </c>
      <c r="D231" s="4" t="s">
        <v>399</v>
      </c>
      <c r="E231" s="4" t="s">
        <v>813</v>
      </c>
      <c r="F231" s="4" t="s">
        <v>814</v>
      </c>
      <c r="G231" s="4" t="s">
        <v>1060</v>
      </c>
      <c r="H231" s="4" t="s">
        <v>1061</v>
      </c>
      <c r="I231" s="4" t="s">
        <v>1062</v>
      </c>
      <c r="J231" s="4" t="s">
        <v>1063</v>
      </c>
      <c r="K231" s="4" t="s">
        <v>359</v>
      </c>
      <c r="L231" s="4" t="s">
        <v>1320</v>
      </c>
    </row>
    <row r="232" spans="1:12">
      <c r="A232" s="4">
        <v>231</v>
      </c>
      <c r="B232" s="4" t="s">
        <v>128</v>
      </c>
      <c r="C232" s="4" t="s">
        <v>398</v>
      </c>
      <c r="D232" s="4" t="s">
        <v>399</v>
      </c>
      <c r="E232" s="4" t="s">
        <v>813</v>
      </c>
      <c r="F232" s="4" t="s">
        <v>814</v>
      </c>
      <c r="G232" s="4" t="s">
        <v>1064</v>
      </c>
      <c r="H232" s="4" t="s">
        <v>1065</v>
      </c>
      <c r="I232" s="4" t="s">
        <v>1066</v>
      </c>
      <c r="J232" s="4" t="s">
        <v>1067</v>
      </c>
      <c r="K232" s="4" t="s">
        <v>359</v>
      </c>
      <c r="L232" s="4" t="s">
        <v>1320</v>
      </c>
    </row>
    <row r="233" spans="1:12">
      <c r="A233" s="4">
        <v>232</v>
      </c>
      <c r="B233" s="4" t="s">
        <v>128</v>
      </c>
      <c r="C233" s="4" t="s">
        <v>398</v>
      </c>
      <c r="D233" s="4" t="s">
        <v>399</v>
      </c>
      <c r="E233" s="4" t="s">
        <v>412</v>
      </c>
      <c r="F233" s="4" t="s">
        <v>413</v>
      </c>
      <c r="G233" s="4" t="s">
        <v>1060</v>
      </c>
      <c r="H233" s="4" t="s">
        <v>1061</v>
      </c>
      <c r="I233" s="4" t="s">
        <v>1062</v>
      </c>
      <c r="J233" s="4" t="s">
        <v>1063</v>
      </c>
      <c r="K233" s="4" t="s">
        <v>359</v>
      </c>
      <c r="L233" s="4" t="s">
        <v>1320</v>
      </c>
    </row>
    <row r="234" spans="1:12">
      <c r="A234" s="4">
        <v>233</v>
      </c>
      <c r="B234" s="4" t="s">
        <v>128</v>
      </c>
      <c r="C234" s="4" t="s">
        <v>398</v>
      </c>
      <c r="D234" s="4" t="s">
        <v>399</v>
      </c>
      <c r="E234" s="4" t="s">
        <v>412</v>
      </c>
      <c r="F234" s="4" t="s">
        <v>413</v>
      </c>
      <c r="G234" s="4" t="s">
        <v>1158</v>
      </c>
      <c r="H234" s="4" t="s">
        <v>1159</v>
      </c>
      <c r="I234" s="4" t="s">
        <v>1160</v>
      </c>
      <c r="J234" s="4" t="s">
        <v>1157</v>
      </c>
      <c r="K234" s="4" t="s">
        <v>359</v>
      </c>
      <c r="L234" s="4" t="s">
        <v>1320</v>
      </c>
    </row>
    <row r="235" spans="1:12">
      <c r="A235" s="4">
        <v>234</v>
      </c>
      <c r="B235" s="4" t="s">
        <v>128</v>
      </c>
      <c r="C235" s="4" t="s">
        <v>398</v>
      </c>
      <c r="D235" s="4" t="s">
        <v>399</v>
      </c>
      <c r="E235" s="4" t="s">
        <v>815</v>
      </c>
      <c r="F235" s="4" t="s">
        <v>816</v>
      </c>
      <c r="G235" s="4" t="s">
        <v>1060</v>
      </c>
      <c r="H235" s="4" t="s">
        <v>1061</v>
      </c>
      <c r="I235" s="4" t="s">
        <v>1062</v>
      </c>
      <c r="J235" s="4" t="s">
        <v>1063</v>
      </c>
      <c r="K235" s="4" t="s">
        <v>359</v>
      </c>
      <c r="L235" s="4" t="s">
        <v>1320</v>
      </c>
    </row>
    <row r="236" spans="1:12">
      <c r="A236" s="4">
        <v>235</v>
      </c>
      <c r="B236" s="4" t="s">
        <v>128</v>
      </c>
      <c r="C236" s="4" t="s">
        <v>398</v>
      </c>
      <c r="D236" s="4" t="s">
        <v>399</v>
      </c>
      <c r="E236" s="4" t="s">
        <v>817</v>
      </c>
      <c r="F236" s="4" t="s">
        <v>818</v>
      </c>
      <c r="G236" s="4" t="s">
        <v>1060</v>
      </c>
      <c r="H236" s="4" t="s">
        <v>1061</v>
      </c>
      <c r="I236" s="4" t="s">
        <v>1062</v>
      </c>
      <c r="J236" s="4" t="s">
        <v>1063</v>
      </c>
      <c r="K236" s="4" t="s">
        <v>359</v>
      </c>
      <c r="L236" s="4" t="s">
        <v>1320</v>
      </c>
    </row>
    <row r="237" spans="1:12">
      <c r="A237" s="4">
        <v>236</v>
      </c>
      <c r="B237" s="4" t="s">
        <v>128</v>
      </c>
      <c r="C237" s="4" t="s">
        <v>398</v>
      </c>
      <c r="D237" s="4" t="s">
        <v>399</v>
      </c>
      <c r="E237" s="4" t="s">
        <v>819</v>
      </c>
      <c r="F237" s="4" t="s">
        <v>820</v>
      </c>
      <c r="G237" s="4" t="s">
        <v>1060</v>
      </c>
      <c r="H237" s="4" t="s">
        <v>1061</v>
      </c>
      <c r="I237" s="4" t="s">
        <v>1062</v>
      </c>
      <c r="J237" s="4" t="s">
        <v>1063</v>
      </c>
      <c r="K237" s="4" t="s">
        <v>359</v>
      </c>
      <c r="L237" s="4" t="s">
        <v>1320</v>
      </c>
    </row>
    <row r="238" spans="1:12">
      <c r="A238" s="4">
        <v>237</v>
      </c>
      <c r="B238" s="4" t="s">
        <v>128</v>
      </c>
      <c r="C238" s="4" t="s">
        <v>398</v>
      </c>
      <c r="D238" s="4" t="s">
        <v>399</v>
      </c>
      <c r="E238" s="4" t="s">
        <v>821</v>
      </c>
      <c r="F238" s="4" t="s">
        <v>822</v>
      </c>
      <c r="G238" s="4" t="s">
        <v>1060</v>
      </c>
      <c r="H238" s="4" t="s">
        <v>1061</v>
      </c>
      <c r="I238" s="4" t="s">
        <v>1062</v>
      </c>
      <c r="J238" s="4" t="s">
        <v>1063</v>
      </c>
      <c r="K238" s="4" t="s">
        <v>359</v>
      </c>
      <c r="L238" s="4" t="s">
        <v>1320</v>
      </c>
    </row>
    <row r="239" spans="1:12">
      <c r="A239" s="4">
        <v>238</v>
      </c>
      <c r="B239" s="4" t="s">
        <v>128</v>
      </c>
      <c r="C239" s="4" t="s">
        <v>372</v>
      </c>
      <c r="D239" s="4" t="s">
        <v>373</v>
      </c>
      <c r="E239" s="4" t="s">
        <v>823</v>
      </c>
      <c r="F239" s="4" t="s">
        <v>824</v>
      </c>
      <c r="G239" s="4" t="s">
        <v>1060</v>
      </c>
      <c r="H239" s="4" t="s">
        <v>1061</v>
      </c>
      <c r="I239" s="4" t="s">
        <v>1062</v>
      </c>
      <c r="J239" s="4" t="s">
        <v>1063</v>
      </c>
      <c r="K239" s="4" t="s">
        <v>359</v>
      </c>
      <c r="L239" s="4" t="s">
        <v>1320</v>
      </c>
    </row>
    <row r="240" spans="1:12">
      <c r="A240" s="4">
        <v>239</v>
      </c>
      <c r="B240" s="4" t="s">
        <v>128</v>
      </c>
      <c r="C240" s="4" t="s">
        <v>372</v>
      </c>
      <c r="D240" s="4" t="s">
        <v>373</v>
      </c>
      <c r="E240" s="4" t="s">
        <v>374</v>
      </c>
      <c r="F240" s="4" t="s">
        <v>375</v>
      </c>
      <c r="G240" s="4" t="s">
        <v>1060</v>
      </c>
      <c r="H240" s="4" t="s">
        <v>1061</v>
      </c>
      <c r="I240" s="4" t="s">
        <v>1062</v>
      </c>
      <c r="J240" s="4" t="s">
        <v>1063</v>
      </c>
      <c r="K240" s="4" t="s">
        <v>359</v>
      </c>
      <c r="L240" s="4" t="s">
        <v>1320</v>
      </c>
    </row>
    <row r="241" spans="1:12">
      <c r="A241" s="4">
        <v>240</v>
      </c>
      <c r="B241" s="4" t="s">
        <v>128</v>
      </c>
      <c r="C241" s="4" t="s">
        <v>372</v>
      </c>
      <c r="D241" s="4" t="s">
        <v>373</v>
      </c>
      <c r="E241" s="4" t="s">
        <v>374</v>
      </c>
      <c r="F241" s="4" t="s">
        <v>375</v>
      </c>
      <c r="G241" s="4" t="s">
        <v>1161</v>
      </c>
      <c r="H241" s="4" t="s">
        <v>1162</v>
      </c>
      <c r="I241" s="4" t="s">
        <v>1163</v>
      </c>
      <c r="J241" s="4" t="s">
        <v>1164</v>
      </c>
      <c r="K241" s="4" t="s">
        <v>359</v>
      </c>
      <c r="L241" s="4" t="s">
        <v>1320</v>
      </c>
    </row>
    <row r="242" spans="1:12">
      <c r="A242" s="4">
        <v>241</v>
      </c>
      <c r="B242" s="4" t="s">
        <v>128</v>
      </c>
      <c r="C242" s="4" t="s">
        <v>372</v>
      </c>
      <c r="D242" s="4" t="s">
        <v>373</v>
      </c>
      <c r="E242" s="4" t="s">
        <v>825</v>
      </c>
      <c r="F242" s="4" t="s">
        <v>826</v>
      </c>
      <c r="G242" s="4" t="s">
        <v>1060</v>
      </c>
      <c r="H242" s="4" t="s">
        <v>1061</v>
      </c>
      <c r="I242" s="4" t="s">
        <v>1062</v>
      </c>
      <c r="J242" s="4" t="s">
        <v>1063</v>
      </c>
      <c r="K242" s="4" t="s">
        <v>359</v>
      </c>
      <c r="L242" s="4" t="s">
        <v>1320</v>
      </c>
    </row>
    <row r="243" spans="1:12">
      <c r="A243" s="4">
        <v>242</v>
      </c>
      <c r="B243" s="4" t="s">
        <v>128</v>
      </c>
      <c r="C243" s="4" t="s">
        <v>372</v>
      </c>
      <c r="D243" s="4" t="s">
        <v>373</v>
      </c>
      <c r="E243" s="4" t="s">
        <v>480</v>
      </c>
      <c r="F243" s="4" t="s">
        <v>481</v>
      </c>
      <c r="G243" s="4" t="s">
        <v>1060</v>
      </c>
      <c r="H243" s="4" t="s">
        <v>1061</v>
      </c>
      <c r="I243" s="4" t="s">
        <v>1062</v>
      </c>
      <c r="J243" s="4" t="s">
        <v>1063</v>
      </c>
      <c r="K243" s="4" t="s">
        <v>359</v>
      </c>
      <c r="L243" s="4" t="s">
        <v>1320</v>
      </c>
    </row>
    <row r="244" spans="1:12">
      <c r="A244" s="4">
        <v>243</v>
      </c>
      <c r="B244" s="4" t="s">
        <v>128</v>
      </c>
      <c r="C244" s="4" t="s">
        <v>372</v>
      </c>
      <c r="D244" s="4" t="s">
        <v>373</v>
      </c>
      <c r="E244" s="4" t="s">
        <v>480</v>
      </c>
      <c r="F244" s="4" t="s">
        <v>481</v>
      </c>
      <c r="G244" s="4" t="s">
        <v>1165</v>
      </c>
      <c r="H244" s="4" t="s">
        <v>1166</v>
      </c>
      <c r="I244" s="4" t="s">
        <v>1167</v>
      </c>
      <c r="J244" s="4" t="s">
        <v>1164</v>
      </c>
      <c r="K244" s="4" t="s">
        <v>359</v>
      </c>
      <c r="L244" s="4" t="s">
        <v>1320</v>
      </c>
    </row>
    <row r="245" spans="1:12">
      <c r="A245" s="4">
        <v>244</v>
      </c>
      <c r="B245" s="4" t="s">
        <v>128</v>
      </c>
      <c r="C245" s="4" t="s">
        <v>372</v>
      </c>
      <c r="D245" s="4" t="s">
        <v>373</v>
      </c>
      <c r="E245" s="4" t="s">
        <v>480</v>
      </c>
      <c r="F245" s="4" t="s">
        <v>481</v>
      </c>
      <c r="G245" s="4" t="s">
        <v>1064</v>
      </c>
      <c r="H245" s="4" t="s">
        <v>1065</v>
      </c>
      <c r="I245" s="4" t="s">
        <v>1066</v>
      </c>
      <c r="J245" s="4" t="s">
        <v>1067</v>
      </c>
      <c r="K245" s="4" t="s">
        <v>359</v>
      </c>
      <c r="L245" s="4" t="s">
        <v>1320</v>
      </c>
    </row>
    <row r="246" spans="1:12">
      <c r="A246" s="4">
        <v>245</v>
      </c>
      <c r="B246" s="4" t="s">
        <v>128</v>
      </c>
      <c r="C246" s="4" t="s">
        <v>372</v>
      </c>
      <c r="D246" s="4" t="s">
        <v>373</v>
      </c>
      <c r="E246" s="4" t="s">
        <v>827</v>
      </c>
      <c r="F246" s="4" t="s">
        <v>828</v>
      </c>
      <c r="G246" s="4" t="s">
        <v>1060</v>
      </c>
      <c r="H246" s="4" t="s">
        <v>1061</v>
      </c>
      <c r="I246" s="4" t="s">
        <v>1062</v>
      </c>
      <c r="J246" s="4" t="s">
        <v>1063</v>
      </c>
      <c r="K246" s="4" t="s">
        <v>359</v>
      </c>
      <c r="L246" s="4" t="s">
        <v>1320</v>
      </c>
    </row>
    <row r="247" spans="1:12">
      <c r="A247" s="4">
        <v>246</v>
      </c>
      <c r="B247" s="4" t="s">
        <v>128</v>
      </c>
      <c r="C247" s="4" t="s">
        <v>372</v>
      </c>
      <c r="D247" s="4" t="s">
        <v>373</v>
      </c>
      <c r="E247" s="4" t="s">
        <v>514</v>
      </c>
      <c r="F247" s="4" t="s">
        <v>515</v>
      </c>
      <c r="G247" s="4" t="s">
        <v>1060</v>
      </c>
      <c r="H247" s="4" t="s">
        <v>1061</v>
      </c>
      <c r="I247" s="4" t="s">
        <v>1062</v>
      </c>
      <c r="J247" s="4" t="s">
        <v>1063</v>
      </c>
      <c r="K247" s="4" t="s">
        <v>359</v>
      </c>
      <c r="L247" s="4" t="s">
        <v>1320</v>
      </c>
    </row>
    <row r="248" spans="1:12">
      <c r="A248" s="4">
        <v>247</v>
      </c>
      <c r="B248" s="4" t="s">
        <v>128</v>
      </c>
      <c r="C248" s="4" t="s">
        <v>372</v>
      </c>
      <c r="D248" s="4" t="s">
        <v>373</v>
      </c>
      <c r="E248" s="4" t="s">
        <v>514</v>
      </c>
      <c r="F248" s="4" t="s">
        <v>515</v>
      </c>
      <c r="G248" s="4" t="s">
        <v>1168</v>
      </c>
      <c r="H248" s="4" t="s">
        <v>1169</v>
      </c>
      <c r="I248" s="4" t="s">
        <v>1170</v>
      </c>
      <c r="J248" s="4" t="s">
        <v>1164</v>
      </c>
      <c r="K248" s="4" t="s">
        <v>359</v>
      </c>
      <c r="L248" s="4" t="s">
        <v>1320</v>
      </c>
    </row>
    <row r="249" spans="1:12">
      <c r="A249" s="4">
        <v>248</v>
      </c>
      <c r="B249" s="4" t="s">
        <v>128</v>
      </c>
      <c r="C249" s="4" t="s">
        <v>372</v>
      </c>
      <c r="D249" s="4" t="s">
        <v>373</v>
      </c>
      <c r="E249" s="4" t="s">
        <v>829</v>
      </c>
      <c r="F249" s="4" t="s">
        <v>830</v>
      </c>
      <c r="G249" s="4" t="s">
        <v>1060</v>
      </c>
      <c r="H249" s="4" t="s">
        <v>1061</v>
      </c>
      <c r="I249" s="4" t="s">
        <v>1062</v>
      </c>
      <c r="J249" s="4" t="s">
        <v>1063</v>
      </c>
      <c r="K249" s="4" t="s">
        <v>359</v>
      </c>
      <c r="L249" s="4" t="s">
        <v>1320</v>
      </c>
    </row>
    <row r="250" spans="1:12">
      <c r="A250" s="4">
        <v>249</v>
      </c>
      <c r="B250" s="4" t="s">
        <v>128</v>
      </c>
      <c r="C250" s="4" t="s">
        <v>372</v>
      </c>
      <c r="D250" s="4" t="s">
        <v>373</v>
      </c>
      <c r="E250" s="4" t="s">
        <v>489</v>
      </c>
      <c r="F250" s="4" t="s">
        <v>490</v>
      </c>
      <c r="G250" s="4" t="s">
        <v>1060</v>
      </c>
      <c r="H250" s="4" t="s">
        <v>1061</v>
      </c>
      <c r="I250" s="4" t="s">
        <v>1062</v>
      </c>
      <c r="J250" s="4" t="s">
        <v>1063</v>
      </c>
      <c r="K250" s="4" t="s">
        <v>359</v>
      </c>
      <c r="L250" s="4" t="s">
        <v>1320</v>
      </c>
    </row>
    <row r="251" spans="1:12">
      <c r="A251" s="4">
        <v>250</v>
      </c>
      <c r="B251" s="4" t="s">
        <v>128</v>
      </c>
      <c r="C251" s="4" t="s">
        <v>372</v>
      </c>
      <c r="D251" s="4" t="s">
        <v>373</v>
      </c>
      <c r="E251" s="4" t="s">
        <v>489</v>
      </c>
      <c r="F251" s="4" t="s">
        <v>490</v>
      </c>
      <c r="G251" s="4" t="s">
        <v>1171</v>
      </c>
      <c r="H251" s="4" t="s">
        <v>1172</v>
      </c>
      <c r="I251" s="4" t="s">
        <v>1173</v>
      </c>
      <c r="J251" s="4" t="s">
        <v>1164</v>
      </c>
      <c r="K251" s="4" t="s">
        <v>359</v>
      </c>
      <c r="L251" s="4" t="s">
        <v>1320</v>
      </c>
    </row>
    <row r="252" spans="1:12">
      <c r="A252" s="4">
        <v>251</v>
      </c>
      <c r="B252" s="4" t="s">
        <v>128</v>
      </c>
      <c r="C252" s="4" t="s">
        <v>372</v>
      </c>
      <c r="D252" s="4" t="s">
        <v>373</v>
      </c>
      <c r="E252" s="4" t="s">
        <v>833</v>
      </c>
      <c r="F252" s="4" t="s">
        <v>834</v>
      </c>
      <c r="G252" s="4" t="s">
        <v>1060</v>
      </c>
      <c r="H252" s="4" t="s">
        <v>1061</v>
      </c>
      <c r="I252" s="4" t="s">
        <v>1062</v>
      </c>
      <c r="J252" s="4" t="s">
        <v>1063</v>
      </c>
      <c r="K252" s="4" t="s">
        <v>359</v>
      </c>
      <c r="L252" s="4" t="s">
        <v>1320</v>
      </c>
    </row>
    <row r="253" spans="1:12">
      <c r="A253" s="4">
        <v>252</v>
      </c>
      <c r="B253" s="4" t="s">
        <v>128</v>
      </c>
      <c r="C253" s="4" t="s">
        <v>372</v>
      </c>
      <c r="D253" s="4" t="s">
        <v>373</v>
      </c>
      <c r="E253" s="4" t="s">
        <v>835</v>
      </c>
      <c r="F253" s="4" t="s">
        <v>836</v>
      </c>
      <c r="G253" s="4" t="s">
        <v>1174</v>
      </c>
      <c r="H253" s="4" t="s">
        <v>1175</v>
      </c>
      <c r="I253" s="4" t="s">
        <v>1176</v>
      </c>
      <c r="J253" s="4" t="s">
        <v>1164</v>
      </c>
      <c r="K253" s="4" t="s">
        <v>359</v>
      </c>
      <c r="L253" s="4" t="s">
        <v>1320</v>
      </c>
    </row>
    <row r="254" spans="1:12">
      <c r="A254" s="4">
        <v>253</v>
      </c>
      <c r="B254" s="4" t="s">
        <v>128</v>
      </c>
      <c r="C254" s="4" t="s">
        <v>372</v>
      </c>
      <c r="D254" s="4" t="s">
        <v>373</v>
      </c>
      <c r="E254" s="4" t="s">
        <v>505</v>
      </c>
      <c r="F254" s="4" t="s">
        <v>506</v>
      </c>
      <c r="G254" s="4" t="s">
        <v>1060</v>
      </c>
      <c r="H254" s="4" t="s">
        <v>1061</v>
      </c>
      <c r="I254" s="4" t="s">
        <v>1062</v>
      </c>
      <c r="J254" s="4" t="s">
        <v>1063</v>
      </c>
      <c r="K254" s="4" t="s">
        <v>359</v>
      </c>
      <c r="L254" s="4" t="s">
        <v>1320</v>
      </c>
    </row>
    <row r="255" spans="1:12">
      <c r="A255" s="4">
        <v>254</v>
      </c>
      <c r="B255" s="4" t="s">
        <v>128</v>
      </c>
      <c r="C255" s="4" t="s">
        <v>372</v>
      </c>
      <c r="D255" s="4" t="s">
        <v>373</v>
      </c>
      <c r="E255" s="4" t="s">
        <v>505</v>
      </c>
      <c r="F255" s="4" t="s">
        <v>506</v>
      </c>
      <c r="G255" s="4" t="s">
        <v>1177</v>
      </c>
      <c r="H255" s="4" t="s">
        <v>1178</v>
      </c>
      <c r="I255" s="4" t="s">
        <v>1179</v>
      </c>
      <c r="J255" s="4" t="s">
        <v>1164</v>
      </c>
      <c r="K255" s="4" t="s">
        <v>359</v>
      </c>
      <c r="L255" s="4" t="s">
        <v>1320</v>
      </c>
    </row>
    <row r="256" spans="1:12">
      <c r="A256" s="4">
        <v>255</v>
      </c>
      <c r="B256" s="4" t="s">
        <v>128</v>
      </c>
      <c r="C256" s="4" t="s">
        <v>380</v>
      </c>
      <c r="D256" s="4" t="s">
        <v>381</v>
      </c>
      <c r="E256" s="4" t="s">
        <v>493</v>
      </c>
      <c r="F256" s="4" t="s">
        <v>494</v>
      </c>
      <c r="G256" s="4" t="s">
        <v>1180</v>
      </c>
      <c r="H256" s="4" t="s">
        <v>1181</v>
      </c>
      <c r="I256" s="4" t="s">
        <v>1182</v>
      </c>
      <c r="J256" s="4" t="s">
        <v>1089</v>
      </c>
      <c r="K256" s="4" t="s">
        <v>359</v>
      </c>
      <c r="L256" s="4" t="s">
        <v>1320</v>
      </c>
    </row>
    <row r="257" spans="1:12">
      <c r="A257" s="4">
        <v>256</v>
      </c>
      <c r="B257" s="4" t="s">
        <v>128</v>
      </c>
      <c r="C257" s="4" t="s">
        <v>380</v>
      </c>
      <c r="D257" s="4" t="s">
        <v>381</v>
      </c>
      <c r="E257" s="4" t="s">
        <v>493</v>
      </c>
      <c r="F257" s="4" t="s">
        <v>494</v>
      </c>
      <c r="G257" s="4" t="s">
        <v>1183</v>
      </c>
      <c r="H257" s="4" t="s">
        <v>1184</v>
      </c>
      <c r="I257" s="4" t="s">
        <v>1185</v>
      </c>
      <c r="J257" s="4" t="s">
        <v>1186</v>
      </c>
      <c r="K257" s="4" t="s">
        <v>359</v>
      </c>
      <c r="L257" s="4" t="s">
        <v>1320</v>
      </c>
    </row>
    <row r="258" spans="1:12">
      <c r="A258" s="4">
        <v>257</v>
      </c>
      <c r="B258" s="4" t="s">
        <v>128</v>
      </c>
      <c r="C258" s="4" t="s">
        <v>380</v>
      </c>
      <c r="D258" s="4" t="s">
        <v>381</v>
      </c>
      <c r="E258" s="4" t="s">
        <v>837</v>
      </c>
      <c r="F258" s="4" t="s">
        <v>838</v>
      </c>
      <c r="G258" s="4" t="s">
        <v>1060</v>
      </c>
      <c r="H258" s="4" t="s">
        <v>1061</v>
      </c>
      <c r="I258" s="4" t="s">
        <v>1062</v>
      </c>
      <c r="J258" s="4" t="s">
        <v>1063</v>
      </c>
      <c r="K258" s="4" t="s">
        <v>359</v>
      </c>
      <c r="L258" s="4" t="s">
        <v>1320</v>
      </c>
    </row>
    <row r="259" spans="1:12">
      <c r="A259" s="4">
        <v>258</v>
      </c>
      <c r="B259" s="4" t="s">
        <v>128</v>
      </c>
      <c r="C259" s="4" t="s">
        <v>380</v>
      </c>
      <c r="D259" s="4" t="s">
        <v>381</v>
      </c>
      <c r="E259" s="4" t="s">
        <v>839</v>
      </c>
      <c r="F259" s="4" t="s">
        <v>840</v>
      </c>
      <c r="G259" s="4" t="s">
        <v>1060</v>
      </c>
      <c r="H259" s="4" t="s">
        <v>1061</v>
      </c>
      <c r="I259" s="4" t="s">
        <v>1062</v>
      </c>
      <c r="J259" s="4" t="s">
        <v>1063</v>
      </c>
      <c r="K259" s="4" t="s">
        <v>359</v>
      </c>
      <c r="L259" s="4" t="s">
        <v>1320</v>
      </c>
    </row>
    <row r="260" spans="1:12">
      <c r="A260" s="4">
        <v>259</v>
      </c>
      <c r="B260" s="4" t="s">
        <v>128</v>
      </c>
      <c r="C260" s="4" t="s">
        <v>380</v>
      </c>
      <c r="D260" s="4" t="s">
        <v>381</v>
      </c>
      <c r="E260" s="4" t="s">
        <v>841</v>
      </c>
      <c r="F260" s="4" t="s">
        <v>842</v>
      </c>
      <c r="G260" s="4" t="s">
        <v>1060</v>
      </c>
      <c r="H260" s="4" t="s">
        <v>1061</v>
      </c>
      <c r="I260" s="4" t="s">
        <v>1062</v>
      </c>
      <c r="J260" s="4" t="s">
        <v>1063</v>
      </c>
      <c r="K260" s="4" t="s">
        <v>359</v>
      </c>
      <c r="L260" s="4" t="s">
        <v>1320</v>
      </c>
    </row>
    <row r="261" spans="1:12">
      <c r="A261" s="4">
        <v>260</v>
      </c>
      <c r="B261" s="4" t="s">
        <v>128</v>
      </c>
      <c r="C261" s="4" t="s">
        <v>380</v>
      </c>
      <c r="D261" s="4" t="s">
        <v>381</v>
      </c>
      <c r="E261" s="4" t="s">
        <v>382</v>
      </c>
      <c r="F261" s="4" t="s">
        <v>383</v>
      </c>
      <c r="G261" s="4" t="s">
        <v>1187</v>
      </c>
      <c r="H261" s="4" t="s">
        <v>1188</v>
      </c>
      <c r="I261" s="4" t="s">
        <v>1189</v>
      </c>
      <c r="J261" s="4" t="s">
        <v>1186</v>
      </c>
      <c r="K261" s="4" t="s">
        <v>359</v>
      </c>
      <c r="L261" s="4" t="s">
        <v>1320</v>
      </c>
    </row>
    <row r="262" spans="1:12">
      <c r="A262" s="4">
        <v>261</v>
      </c>
      <c r="B262" s="4" t="s">
        <v>128</v>
      </c>
      <c r="C262" s="4" t="s">
        <v>380</v>
      </c>
      <c r="D262" s="4" t="s">
        <v>381</v>
      </c>
      <c r="E262" s="4" t="s">
        <v>843</v>
      </c>
      <c r="F262" s="4" t="s">
        <v>844</v>
      </c>
      <c r="G262" s="4" t="s">
        <v>1060</v>
      </c>
      <c r="H262" s="4" t="s">
        <v>1061</v>
      </c>
      <c r="I262" s="4" t="s">
        <v>1062</v>
      </c>
      <c r="J262" s="4" t="s">
        <v>1063</v>
      </c>
      <c r="K262" s="4" t="s">
        <v>359</v>
      </c>
      <c r="L262" s="4" t="s">
        <v>1320</v>
      </c>
    </row>
    <row r="263" spans="1:12">
      <c r="A263" s="4">
        <v>262</v>
      </c>
      <c r="B263" s="4" t="s">
        <v>128</v>
      </c>
      <c r="C263" s="4" t="s">
        <v>380</v>
      </c>
      <c r="D263" s="4" t="s">
        <v>381</v>
      </c>
      <c r="E263" s="4" t="s">
        <v>845</v>
      </c>
      <c r="F263" s="4" t="s">
        <v>846</v>
      </c>
      <c r="G263" s="4" t="s">
        <v>1060</v>
      </c>
      <c r="H263" s="4" t="s">
        <v>1061</v>
      </c>
      <c r="I263" s="4" t="s">
        <v>1062</v>
      </c>
      <c r="J263" s="4" t="s">
        <v>1063</v>
      </c>
      <c r="K263" s="4" t="s">
        <v>359</v>
      </c>
      <c r="L263" s="4" t="s">
        <v>1320</v>
      </c>
    </row>
    <row r="264" spans="1:12">
      <c r="A264" s="4">
        <v>263</v>
      </c>
      <c r="B264" s="4" t="s">
        <v>128</v>
      </c>
      <c r="C264" s="4" t="s">
        <v>380</v>
      </c>
      <c r="D264" s="4" t="s">
        <v>381</v>
      </c>
      <c r="E264" s="4" t="s">
        <v>845</v>
      </c>
      <c r="F264" s="4" t="s">
        <v>846</v>
      </c>
      <c r="G264" s="4" t="s">
        <v>1064</v>
      </c>
      <c r="H264" s="4" t="s">
        <v>1065</v>
      </c>
      <c r="I264" s="4" t="s">
        <v>1066</v>
      </c>
      <c r="J264" s="4" t="s">
        <v>1067</v>
      </c>
      <c r="K264" s="4" t="s">
        <v>359</v>
      </c>
      <c r="L264" s="4" t="s">
        <v>1320</v>
      </c>
    </row>
    <row r="265" spans="1:12">
      <c r="A265" s="4">
        <v>264</v>
      </c>
      <c r="B265" s="4" t="s">
        <v>128</v>
      </c>
      <c r="C265" s="4" t="s">
        <v>380</v>
      </c>
      <c r="D265" s="4" t="s">
        <v>381</v>
      </c>
      <c r="E265" s="4" t="s">
        <v>847</v>
      </c>
      <c r="F265" s="4" t="s">
        <v>848</v>
      </c>
      <c r="G265" s="4" t="s">
        <v>1060</v>
      </c>
      <c r="H265" s="4" t="s">
        <v>1061</v>
      </c>
      <c r="I265" s="4" t="s">
        <v>1062</v>
      </c>
      <c r="J265" s="4" t="s">
        <v>1063</v>
      </c>
      <c r="K265" s="4" t="s">
        <v>359</v>
      </c>
      <c r="L265" s="4" t="s">
        <v>1320</v>
      </c>
    </row>
    <row r="266" spans="1:12">
      <c r="A266" s="4">
        <v>265</v>
      </c>
      <c r="B266" s="4" t="s">
        <v>128</v>
      </c>
      <c r="C266" s="4" t="s">
        <v>380</v>
      </c>
      <c r="D266" s="4" t="s">
        <v>381</v>
      </c>
      <c r="E266" s="4" t="s">
        <v>849</v>
      </c>
      <c r="F266" s="4" t="s">
        <v>850</v>
      </c>
      <c r="G266" s="4" t="s">
        <v>1060</v>
      </c>
      <c r="H266" s="4" t="s">
        <v>1061</v>
      </c>
      <c r="I266" s="4" t="s">
        <v>1062</v>
      </c>
      <c r="J266" s="4" t="s">
        <v>1063</v>
      </c>
      <c r="K266" s="4" t="s">
        <v>359</v>
      </c>
      <c r="L266" s="4" t="s">
        <v>1320</v>
      </c>
    </row>
    <row r="267" spans="1:12">
      <c r="A267" s="4">
        <v>266</v>
      </c>
      <c r="B267" s="4" t="s">
        <v>128</v>
      </c>
      <c r="C267" s="4" t="s">
        <v>380</v>
      </c>
      <c r="D267" s="4" t="s">
        <v>381</v>
      </c>
      <c r="E267" s="4" t="s">
        <v>851</v>
      </c>
      <c r="F267" s="4" t="s">
        <v>852</v>
      </c>
      <c r="G267" s="4" t="s">
        <v>1060</v>
      </c>
      <c r="H267" s="4" t="s">
        <v>1061</v>
      </c>
      <c r="I267" s="4" t="s">
        <v>1062</v>
      </c>
      <c r="J267" s="4" t="s">
        <v>1063</v>
      </c>
      <c r="K267" s="4" t="s">
        <v>359</v>
      </c>
      <c r="L267" s="4" t="s">
        <v>1320</v>
      </c>
    </row>
    <row r="268" spans="1:12">
      <c r="A268" s="4">
        <v>267</v>
      </c>
      <c r="B268" s="4" t="s">
        <v>128</v>
      </c>
      <c r="C268" s="4" t="s">
        <v>380</v>
      </c>
      <c r="D268" s="4" t="s">
        <v>381</v>
      </c>
      <c r="E268" s="4" t="s">
        <v>853</v>
      </c>
      <c r="F268" s="4" t="s">
        <v>854</v>
      </c>
      <c r="G268" s="4" t="s">
        <v>1060</v>
      </c>
      <c r="H268" s="4" t="s">
        <v>1061</v>
      </c>
      <c r="I268" s="4" t="s">
        <v>1062</v>
      </c>
      <c r="J268" s="4" t="s">
        <v>1063</v>
      </c>
      <c r="K268" s="4" t="s">
        <v>359</v>
      </c>
      <c r="L268" s="4" t="s">
        <v>1320</v>
      </c>
    </row>
    <row r="269" spans="1:12">
      <c r="A269" s="4">
        <v>268</v>
      </c>
      <c r="B269" s="4" t="s">
        <v>128</v>
      </c>
      <c r="C269" s="4" t="s">
        <v>1190</v>
      </c>
      <c r="D269" s="4" t="s">
        <v>1191</v>
      </c>
      <c r="E269" s="4" t="s">
        <v>1190</v>
      </c>
      <c r="F269" s="4" t="s">
        <v>1191</v>
      </c>
      <c r="G269" s="4" t="s">
        <v>1060</v>
      </c>
      <c r="H269" s="4" t="s">
        <v>1061</v>
      </c>
      <c r="I269" s="4" t="s">
        <v>1062</v>
      </c>
      <c r="J269" s="4" t="s">
        <v>1063</v>
      </c>
      <c r="K269" s="4" t="s">
        <v>359</v>
      </c>
      <c r="L269" s="4" t="s">
        <v>1320</v>
      </c>
    </row>
    <row r="270" spans="1:12">
      <c r="A270" s="4">
        <v>269</v>
      </c>
      <c r="B270" s="4" t="s">
        <v>128</v>
      </c>
      <c r="C270" s="4" t="s">
        <v>1190</v>
      </c>
      <c r="D270" s="4" t="s">
        <v>1191</v>
      </c>
      <c r="E270" s="4" t="s">
        <v>1190</v>
      </c>
      <c r="F270" s="4" t="s">
        <v>1191</v>
      </c>
      <c r="G270" s="4" t="s">
        <v>1192</v>
      </c>
      <c r="H270" s="4" t="s">
        <v>1193</v>
      </c>
      <c r="I270" s="4" t="s">
        <v>1194</v>
      </c>
      <c r="J270" s="4" t="s">
        <v>1195</v>
      </c>
      <c r="K270" s="4" t="s">
        <v>1076</v>
      </c>
      <c r="L270" s="4" t="s">
        <v>1320</v>
      </c>
    </row>
    <row r="271" spans="1:12">
      <c r="A271" s="4">
        <v>270</v>
      </c>
      <c r="B271" s="4" t="s">
        <v>128</v>
      </c>
      <c r="C271" s="4" t="s">
        <v>1190</v>
      </c>
      <c r="D271" s="4" t="s">
        <v>1191</v>
      </c>
      <c r="E271" s="4" t="s">
        <v>1190</v>
      </c>
      <c r="F271" s="4" t="s">
        <v>1191</v>
      </c>
      <c r="G271" s="4" t="s">
        <v>1196</v>
      </c>
      <c r="H271" s="4" t="s">
        <v>1197</v>
      </c>
      <c r="I271" s="4" t="s">
        <v>1198</v>
      </c>
      <c r="J271" s="4" t="s">
        <v>1195</v>
      </c>
      <c r="K271" s="4" t="s">
        <v>1076</v>
      </c>
      <c r="L271" s="4" t="s">
        <v>1320</v>
      </c>
    </row>
    <row r="272" spans="1:12">
      <c r="A272" s="4">
        <v>271</v>
      </c>
      <c r="B272" s="4" t="s">
        <v>128</v>
      </c>
      <c r="C272" s="4" t="s">
        <v>1190</v>
      </c>
      <c r="D272" s="4" t="s">
        <v>1191</v>
      </c>
      <c r="E272" s="4" t="s">
        <v>1190</v>
      </c>
      <c r="F272" s="4" t="s">
        <v>1191</v>
      </c>
      <c r="G272" s="4" t="s">
        <v>1085</v>
      </c>
      <c r="H272" s="4" t="s">
        <v>511</v>
      </c>
      <c r="I272" s="4" t="s">
        <v>512</v>
      </c>
      <c r="J272" s="4" t="s">
        <v>513</v>
      </c>
      <c r="K272" s="4" t="s">
        <v>359</v>
      </c>
      <c r="L272" s="4" t="s">
        <v>1320</v>
      </c>
    </row>
    <row r="273" spans="1:12">
      <c r="A273" s="4">
        <v>272</v>
      </c>
      <c r="B273" s="4" t="s">
        <v>128</v>
      </c>
      <c r="C273" s="4" t="s">
        <v>386</v>
      </c>
      <c r="D273" s="4" t="s">
        <v>387</v>
      </c>
      <c r="E273" s="4" t="s">
        <v>881</v>
      </c>
      <c r="F273" s="4" t="s">
        <v>882</v>
      </c>
      <c r="G273" s="4" t="s">
        <v>1060</v>
      </c>
      <c r="H273" s="4" t="s">
        <v>1061</v>
      </c>
      <c r="I273" s="4" t="s">
        <v>1062</v>
      </c>
      <c r="J273" s="4" t="s">
        <v>1063</v>
      </c>
      <c r="K273" s="4" t="s">
        <v>359</v>
      </c>
      <c r="L273" s="4" t="s">
        <v>1320</v>
      </c>
    </row>
    <row r="274" spans="1:12">
      <c r="A274" s="4">
        <v>273</v>
      </c>
      <c r="B274" s="4" t="s">
        <v>128</v>
      </c>
      <c r="C274" s="4" t="s">
        <v>386</v>
      </c>
      <c r="D274" s="4" t="s">
        <v>387</v>
      </c>
      <c r="E274" s="4" t="s">
        <v>881</v>
      </c>
      <c r="F274" s="4" t="s">
        <v>882</v>
      </c>
      <c r="G274" s="4" t="s">
        <v>1064</v>
      </c>
      <c r="H274" s="4" t="s">
        <v>1065</v>
      </c>
      <c r="I274" s="4" t="s">
        <v>1066</v>
      </c>
      <c r="J274" s="4" t="s">
        <v>1067</v>
      </c>
      <c r="K274" s="4" t="s">
        <v>359</v>
      </c>
      <c r="L274" s="4" t="s">
        <v>1320</v>
      </c>
    </row>
    <row r="275" spans="1:12">
      <c r="A275" s="4">
        <v>274</v>
      </c>
      <c r="B275" s="4" t="s">
        <v>128</v>
      </c>
      <c r="C275" s="4" t="s">
        <v>386</v>
      </c>
      <c r="D275" s="4" t="s">
        <v>387</v>
      </c>
      <c r="E275" s="4" t="s">
        <v>440</v>
      </c>
      <c r="F275" s="4" t="s">
        <v>441</v>
      </c>
      <c r="G275" s="4" t="s">
        <v>1199</v>
      </c>
      <c r="H275" s="4" t="s">
        <v>1200</v>
      </c>
      <c r="I275" s="4" t="s">
        <v>1201</v>
      </c>
      <c r="J275" s="4" t="s">
        <v>1202</v>
      </c>
      <c r="K275" s="4" t="s">
        <v>359</v>
      </c>
      <c r="L275" s="4" t="s">
        <v>1320</v>
      </c>
    </row>
    <row r="276" spans="1:12">
      <c r="A276" s="4">
        <v>275</v>
      </c>
      <c r="B276" s="4" t="s">
        <v>128</v>
      </c>
      <c r="C276" s="4" t="s">
        <v>386</v>
      </c>
      <c r="D276" s="4" t="s">
        <v>387</v>
      </c>
      <c r="E276" s="4" t="s">
        <v>883</v>
      </c>
      <c r="F276" s="4" t="s">
        <v>884</v>
      </c>
      <c r="G276" s="4" t="s">
        <v>1060</v>
      </c>
      <c r="H276" s="4" t="s">
        <v>1061</v>
      </c>
      <c r="I276" s="4" t="s">
        <v>1062</v>
      </c>
      <c r="J276" s="4" t="s">
        <v>1063</v>
      </c>
      <c r="K276" s="4" t="s">
        <v>359</v>
      </c>
      <c r="L276" s="4" t="s">
        <v>1320</v>
      </c>
    </row>
    <row r="277" spans="1:12">
      <c r="A277" s="4">
        <v>276</v>
      </c>
      <c r="B277" s="4" t="s">
        <v>128</v>
      </c>
      <c r="C277" s="4" t="s">
        <v>386</v>
      </c>
      <c r="D277" s="4" t="s">
        <v>387</v>
      </c>
      <c r="E277" s="4" t="s">
        <v>434</v>
      </c>
      <c r="F277" s="4" t="s">
        <v>435</v>
      </c>
      <c r="G277" s="4" t="s">
        <v>1203</v>
      </c>
      <c r="H277" s="4" t="s">
        <v>1204</v>
      </c>
      <c r="I277" s="4" t="s">
        <v>1205</v>
      </c>
      <c r="J277" s="4" t="s">
        <v>1202</v>
      </c>
      <c r="K277" s="4" t="s">
        <v>359</v>
      </c>
      <c r="L277" s="4" t="s">
        <v>1320</v>
      </c>
    </row>
    <row r="278" spans="1:12">
      <c r="A278" s="4">
        <v>277</v>
      </c>
      <c r="B278" s="4" t="s">
        <v>128</v>
      </c>
      <c r="C278" s="4" t="s">
        <v>386</v>
      </c>
      <c r="D278" s="4" t="s">
        <v>387</v>
      </c>
      <c r="E278" s="4" t="s">
        <v>428</v>
      </c>
      <c r="F278" s="4" t="s">
        <v>429</v>
      </c>
      <c r="G278" s="4" t="s">
        <v>1206</v>
      </c>
      <c r="H278" s="4" t="s">
        <v>1207</v>
      </c>
      <c r="I278" s="4" t="s">
        <v>1208</v>
      </c>
      <c r="J278" s="4" t="s">
        <v>1202</v>
      </c>
      <c r="K278" s="4" t="s">
        <v>359</v>
      </c>
      <c r="L278" s="4" t="s">
        <v>1320</v>
      </c>
    </row>
    <row r="279" spans="1:12">
      <c r="A279" s="4">
        <v>278</v>
      </c>
      <c r="B279" s="4" t="s">
        <v>128</v>
      </c>
      <c r="C279" s="4" t="s">
        <v>386</v>
      </c>
      <c r="D279" s="4" t="s">
        <v>387</v>
      </c>
      <c r="E279" s="4" t="s">
        <v>388</v>
      </c>
      <c r="F279" s="4" t="s">
        <v>389</v>
      </c>
      <c r="G279" s="4" t="s">
        <v>1209</v>
      </c>
      <c r="H279" s="4" t="s">
        <v>1210</v>
      </c>
      <c r="I279" s="4" t="s">
        <v>1211</v>
      </c>
      <c r="J279" s="4" t="s">
        <v>1202</v>
      </c>
      <c r="K279" s="4" t="s">
        <v>359</v>
      </c>
      <c r="L279" s="4" t="s">
        <v>1320</v>
      </c>
    </row>
    <row r="280" spans="1:12">
      <c r="A280" s="4">
        <v>279</v>
      </c>
      <c r="B280" s="4" t="s">
        <v>128</v>
      </c>
      <c r="C280" s="4" t="s">
        <v>386</v>
      </c>
      <c r="D280" s="4" t="s">
        <v>387</v>
      </c>
      <c r="E280" s="4" t="s">
        <v>464</v>
      </c>
      <c r="F280" s="4" t="s">
        <v>465</v>
      </c>
      <c r="G280" s="4" t="s">
        <v>1212</v>
      </c>
      <c r="H280" s="4" t="s">
        <v>1213</v>
      </c>
      <c r="I280" s="4" t="s">
        <v>1214</v>
      </c>
      <c r="J280" s="4" t="s">
        <v>1202</v>
      </c>
      <c r="K280" s="4" t="s">
        <v>359</v>
      </c>
      <c r="L280" s="4" t="s">
        <v>1320</v>
      </c>
    </row>
    <row r="281" spans="1:12">
      <c r="A281" s="4">
        <v>280</v>
      </c>
      <c r="B281" s="4" t="s">
        <v>128</v>
      </c>
      <c r="C281" s="4" t="s">
        <v>386</v>
      </c>
      <c r="D281" s="4" t="s">
        <v>387</v>
      </c>
      <c r="E281" s="4" t="s">
        <v>450</v>
      </c>
      <c r="F281" s="4" t="s">
        <v>451</v>
      </c>
      <c r="G281" s="4" t="s">
        <v>1215</v>
      </c>
      <c r="H281" s="4" t="s">
        <v>1216</v>
      </c>
      <c r="I281" s="4" t="s">
        <v>1217</v>
      </c>
      <c r="J281" s="4" t="s">
        <v>1202</v>
      </c>
      <c r="K281" s="4" t="s">
        <v>359</v>
      </c>
      <c r="L281" s="4" t="s">
        <v>1320</v>
      </c>
    </row>
    <row r="282" spans="1:12">
      <c r="A282" s="4">
        <v>281</v>
      </c>
      <c r="B282" s="4" t="s">
        <v>128</v>
      </c>
      <c r="C282" s="4" t="s">
        <v>386</v>
      </c>
      <c r="D282" s="4" t="s">
        <v>387</v>
      </c>
      <c r="E282" s="4" t="s">
        <v>466</v>
      </c>
      <c r="F282" s="4" t="s">
        <v>467</v>
      </c>
      <c r="G282" s="4" t="s">
        <v>1060</v>
      </c>
      <c r="H282" s="4" t="s">
        <v>1061</v>
      </c>
      <c r="I282" s="4" t="s">
        <v>1062</v>
      </c>
      <c r="J282" s="4" t="s">
        <v>1063</v>
      </c>
      <c r="K282" s="4" t="s">
        <v>359</v>
      </c>
      <c r="L282" s="4" t="s">
        <v>1320</v>
      </c>
    </row>
    <row r="283" spans="1:12">
      <c r="A283" s="4">
        <v>282</v>
      </c>
      <c r="B283" s="4" t="s">
        <v>128</v>
      </c>
      <c r="C283" s="4" t="s">
        <v>386</v>
      </c>
      <c r="D283" s="4" t="s">
        <v>387</v>
      </c>
      <c r="E283" s="4" t="s">
        <v>466</v>
      </c>
      <c r="F283" s="4" t="s">
        <v>467</v>
      </c>
      <c r="G283" s="4" t="s">
        <v>1218</v>
      </c>
      <c r="H283" s="4" t="s">
        <v>1219</v>
      </c>
      <c r="I283" s="4" t="s">
        <v>1220</v>
      </c>
      <c r="J283" s="4" t="s">
        <v>1202</v>
      </c>
      <c r="K283" s="4" t="s">
        <v>359</v>
      </c>
      <c r="L283" s="4" t="s">
        <v>1320</v>
      </c>
    </row>
    <row r="284" spans="1:12">
      <c r="A284" s="4">
        <v>283</v>
      </c>
      <c r="B284" s="4" t="s">
        <v>128</v>
      </c>
      <c r="C284" s="4" t="s">
        <v>386</v>
      </c>
      <c r="D284" s="4" t="s">
        <v>387</v>
      </c>
      <c r="E284" s="4" t="s">
        <v>885</v>
      </c>
      <c r="F284" s="4" t="s">
        <v>886</v>
      </c>
      <c r="G284" s="4" t="s">
        <v>1060</v>
      </c>
      <c r="H284" s="4" t="s">
        <v>1061</v>
      </c>
      <c r="I284" s="4" t="s">
        <v>1062</v>
      </c>
      <c r="J284" s="4" t="s">
        <v>1063</v>
      </c>
      <c r="K284" s="4" t="s">
        <v>359</v>
      </c>
      <c r="L284" s="4" t="s">
        <v>1320</v>
      </c>
    </row>
    <row r="285" spans="1:12">
      <c r="A285" s="4">
        <v>284</v>
      </c>
      <c r="B285" s="4" t="s">
        <v>128</v>
      </c>
      <c r="C285" s="4" t="s">
        <v>386</v>
      </c>
      <c r="D285" s="4" t="s">
        <v>387</v>
      </c>
      <c r="E285" s="4" t="s">
        <v>392</v>
      </c>
      <c r="F285" s="4" t="s">
        <v>393</v>
      </c>
      <c r="G285" s="4" t="s">
        <v>1221</v>
      </c>
      <c r="H285" s="4" t="s">
        <v>1222</v>
      </c>
      <c r="I285" s="4" t="s">
        <v>1223</v>
      </c>
      <c r="J285" s="4" t="s">
        <v>1202</v>
      </c>
      <c r="K285" s="4" t="s">
        <v>359</v>
      </c>
      <c r="L285" s="4" t="s">
        <v>1320</v>
      </c>
    </row>
    <row r="286" spans="1:12">
      <c r="A286" s="4">
        <v>285</v>
      </c>
      <c r="B286" s="4" t="s">
        <v>128</v>
      </c>
      <c r="C286" s="4" t="s">
        <v>386</v>
      </c>
      <c r="D286" s="4" t="s">
        <v>387</v>
      </c>
      <c r="E286" s="4" t="s">
        <v>394</v>
      </c>
      <c r="F286" s="4" t="s">
        <v>395</v>
      </c>
      <c r="G286" s="4" t="s">
        <v>1224</v>
      </c>
      <c r="H286" s="4" t="s">
        <v>1225</v>
      </c>
      <c r="I286" s="4" t="s">
        <v>1226</v>
      </c>
      <c r="J286" s="4" t="s">
        <v>1202</v>
      </c>
      <c r="K286" s="4" t="s">
        <v>359</v>
      </c>
      <c r="L286" s="4" t="s">
        <v>1320</v>
      </c>
    </row>
    <row r="287" spans="1:12">
      <c r="A287" s="4">
        <v>286</v>
      </c>
      <c r="B287" s="4" t="s">
        <v>128</v>
      </c>
      <c r="C287" s="4" t="s">
        <v>364</v>
      </c>
      <c r="D287" s="4" t="s">
        <v>365</v>
      </c>
      <c r="E287" s="4" t="s">
        <v>887</v>
      </c>
      <c r="F287" s="4" t="s">
        <v>888</v>
      </c>
      <c r="G287" s="4" t="s">
        <v>1072</v>
      </c>
      <c r="H287" s="4" t="s">
        <v>1073</v>
      </c>
      <c r="I287" s="4" t="s">
        <v>1074</v>
      </c>
      <c r="J287" s="4" t="s">
        <v>1075</v>
      </c>
      <c r="K287" s="4" t="s">
        <v>359</v>
      </c>
      <c r="L287" s="4" t="s">
        <v>1320</v>
      </c>
    </row>
    <row r="288" spans="1:12">
      <c r="A288" s="4">
        <v>287</v>
      </c>
      <c r="B288" s="4" t="s">
        <v>128</v>
      </c>
      <c r="C288" s="4" t="s">
        <v>364</v>
      </c>
      <c r="D288" s="4" t="s">
        <v>365</v>
      </c>
      <c r="E288" s="4" t="s">
        <v>887</v>
      </c>
      <c r="F288" s="4" t="s">
        <v>888</v>
      </c>
      <c r="G288" s="4" t="s">
        <v>1072</v>
      </c>
      <c r="H288" s="4" t="s">
        <v>1073</v>
      </c>
      <c r="I288" s="4" t="s">
        <v>1074</v>
      </c>
      <c r="J288" s="4" t="s">
        <v>1075</v>
      </c>
      <c r="K288" s="4" t="s">
        <v>1076</v>
      </c>
      <c r="L288" s="4" t="s">
        <v>1320</v>
      </c>
    </row>
    <row r="289" spans="1:12">
      <c r="A289" s="4">
        <v>288</v>
      </c>
      <c r="B289" s="4" t="s">
        <v>128</v>
      </c>
      <c r="C289" s="4" t="s">
        <v>364</v>
      </c>
      <c r="D289" s="4" t="s">
        <v>365</v>
      </c>
      <c r="E289" s="4" t="s">
        <v>887</v>
      </c>
      <c r="F289" s="4" t="s">
        <v>888</v>
      </c>
      <c r="G289" s="4" t="s">
        <v>1060</v>
      </c>
      <c r="H289" s="4" t="s">
        <v>1061</v>
      </c>
      <c r="I289" s="4" t="s">
        <v>1062</v>
      </c>
      <c r="J289" s="4" t="s">
        <v>1063</v>
      </c>
      <c r="K289" s="4" t="s">
        <v>359</v>
      </c>
      <c r="L289" s="4" t="s">
        <v>1320</v>
      </c>
    </row>
    <row r="290" spans="1:12">
      <c r="A290" s="4">
        <v>289</v>
      </c>
      <c r="B290" s="4" t="s">
        <v>128</v>
      </c>
      <c r="C290" s="4" t="s">
        <v>364</v>
      </c>
      <c r="D290" s="4" t="s">
        <v>365</v>
      </c>
      <c r="E290" s="4" t="s">
        <v>887</v>
      </c>
      <c r="F290" s="4" t="s">
        <v>888</v>
      </c>
      <c r="G290" s="4" t="s">
        <v>1064</v>
      </c>
      <c r="H290" s="4" t="s">
        <v>1065</v>
      </c>
      <c r="I290" s="4" t="s">
        <v>1066</v>
      </c>
      <c r="J290" s="4" t="s">
        <v>1067</v>
      </c>
      <c r="K290" s="4" t="s">
        <v>359</v>
      </c>
      <c r="L290" s="4" t="s">
        <v>1320</v>
      </c>
    </row>
    <row r="291" spans="1:12">
      <c r="A291" s="4">
        <v>290</v>
      </c>
      <c r="B291" s="4" t="s">
        <v>128</v>
      </c>
      <c r="C291" s="4" t="s">
        <v>364</v>
      </c>
      <c r="D291" s="4" t="s">
        <v>365</v>
      </c>
      <c r="E291" s="4" t="s">
        <v>887</v>
      </c>
      <c r="F291" s="4" t="s">
        <v>888</v>
      </c>
      <c r="G291" s="4" t="s">
        <v>1085</v>
      </c>
      <c r="H291" s="4" t="s">
        <v>511</v>
      </c>
      <c r="I291" s="4" t="s">
        <v>512</v>
      </c>
      <c r="J291" s="4" t="s">
        <v>513</v>
      </c>
      <c r="K291" s="4" t="s">
        <v>359</v>
      </c>
      <c r="L291" s="4" t="s">
        <v>1320</v>
      </c>
    </row>
    <row r="292" spans="1:12">
      <c r="A292" s="4">
        <v>291</v>
      </c>
      <c r="B292" s="4" t="s">
        <v>128</v>
      </c>
      <c r="C292" s="4" t="s">
        <v>364</v>
      </c>
      <c r="D292" s="4" t="s">
        <v>365</v>
      </c>
      <c r="E292" s="4" t="s">
        <v>366</v>
      </c>
      <c r="F292" s="4" t="s">
        <v>367</v>
      </c>
      <c r="G292" s="4" t="s">
        <v>1227</v>
      </c>
      <c r="H292" s="4" t="s">
        <v>1228</v>
      </c>
      <c r="I292" s="4" t="s">
        <v>1229</v>
      </c>
      <c r="J292" s="4" t="s">
        <v>1230</v>
      </c>
      <c r="K292" s="4" t="s">
        <v>359</v>
      </c>
      <c r="L292" s="4" t="s">
        <v>1320</v>
      </c>
    </row>
    <row r="293" spans="1:12">
      <c r="A293" s="4">
        <v>292</v>
      </c>
      <c r="B293" s="4" t="s">
        <v>128</v>
      </c>
      <c r="C293" s="4" t="s">
        <v>364</v>
      </c>
      <c r="D293" s="4" t="s">
        <v>365</v>
      </c>
      <c r="E293" s="4" t="s">
        <v>889</v>
      </c>
      <c r="F293" s="4" t="s">
        <v>890</v>
      </c>
      <c r="G293" s="4" t="s">
        <v>1060</v>
      </c>
      <c r="H293" s="4" t="s">
        <v>1061</v>
      </c>
      <c r="I293" s="4" t="s">
        <v>1062</v>
      </c>
      <c r="J293" s="4" t="s">
        <v>1063</v>
      </c>
      <c r="K293" s="4" t="s">
        <v>359</v>
      </c>
      <c r="L293" s="4" t="s">
        <v>1320</v>
      </c>
    </row>
    <row r="294" spans="1:12">
      <c r="A294" s="4">
        <v>293</v>
      </c>
      <c r="B294" s="4" t="s">
        <v>128</v>
      </c>
      <c r="C294" s="4" t="s">
        <v>364</v>
      </c>
      <c r="D294" s="4" t="s">
        <v>365</v>
      </c>
      <c r="E294" s="4" t="s">
        <v>891</v>
      </c>
      <c r="F294" s="4" t="s">
        <v>892</v>
      </c>
      <c r="G294" s="4" t="s">
        <v>1060</v>
      </c>
      <c r="H294" s="4" t="s">
        <v>1061</v>
      </c>
      <c r="I294" s="4" t="s">
        <v>1062</v>
      </c>
      <c r="J294" s="4" t="s">
        <v>1063</v>
      </c>
      <c r="K294" s="4" t="s">
        <v>359</v>
      </c>
      <c r="L294" s="4" t="s">
        <v>1320</v>
      </c>
    </row>
    <row r="295" spans="1:12">
      <c r="A295" s="4">
        <v>294</v>
      </c>
      <c r="B295" s="4" t="s">
        <v>128</v>
      </c>
      <c r="C295" s="4" t="s">
        <v>364</v>
      </c>
      <c r="D295" s="4" t="s">
        <v>365</v>
      </c>
      <c r="E295" s="4" t="s">
        <v>501</v>
      </c>
      <c r="F295" s="4" t="s">
        <v>502</v>
      </c>
      <c r="G295" s="4" t="s">
        <v>1231</v>
      </c>
      <c r="H295" s="4" t="s">
        <v>1232</v>
      </c>
      <c r="I295" s="4" t="s">
        <v>1233</v>
      </c>
      <c r="J295" s="4" t="s">
        <v>1230</v>
      </c>
      <c r="K295" s="4" t="s">
        <v>359</v>
      </c>
      <c r="L295" s="4" t="s">
        <v>1320</v>
      </c>
    </row>
    <row r="296" spans="1:12">
      <c r="A296" s="4">
        <v>295</v>
      </c>
      <c r="B296" s="4" t="s">
        <v>128</v>
      </c>
      <c r="C296" s="4" t="s">
        <v>364</v>
      </c>
      <c r="D296" s="4" t="s">
        <v>365</v>
      </c>
      <c r="E296" s="4" t="s">
        <v>893</v>
      </c>
      <c r="F296" s="4" t="s">
        <v>894</v>
      </c>
      <c r="G296" s="4" t="s">
        <v>1060</v>
      </c>
      <c r="H296" s="4" t="s">
        <v>1061</v>
      </c>
      <c r="I296" s="4" t="s">
        <v>1062</v>
      </c>
      <c r="J296" s="4" t="s">
        <v>1063</v>
      </c>
      <c r="K296" s="4" t="s">
        <v>359</v>
      </c>
      <c r="L296" s="4" t="s">
        <v>1320</v>
      </c>
    </row>
    <row r="297" spans="1:12">
      <c r="A297" s="4">
        <v>296</v>
      </c>
      <c r="B297" s="4" t="s">
        <v>128</v>
      </c>
      <c r="C297" s="4" t="s">
        <v>364</v>
      </c>
      <c r="D297" s="4" t="s">
        <v>365</v>
      </c>
      <c r="E297" s="4" t="s">
        <v>509</v>
      </c>
      <c r="F297" s="4" t="s">
        <v>510</v>
      </c>
      <c r="G297" s="4" t="s">
        <v>1234</v>
      </c>
      <c r="H297" s="4" t="s">
        <v>1235</v>
      </c>
      <c r="I297" s="4" t="s">
        <v>1236</v>
      </c>
      <c r="J297" s="4" t="s">
        <v>1230</v>
      </c>
      <c r="K297" s="4" t="s">
        <v>359</v>
      </c>
      <c r="L297" s="4" t="s">
        <v>1320</v>
      </c>
    </row>
    <row r="298" spans="1:12">
      <c r="A298" s="4">
        <v>297</v>
      </c>
      <c r="B298" s="4" t="s">
        <v>128</v>
      </c>
      <c r="C298" s="4" t="s">
        <v>364</v>
      </c>
      <c r="D298" s="4" t="s">
        <v>365</v>
      </c>
      <c r="E298" s="4" t="s">
        <v>895</v>
      </c>
      <c r="F298" s="4" t="s">
        <v>896</v>
      </c>
      <c r="G298" s="4" t="s">
        <v>1060</v>
      </c>
      <c r="H298" s="4" t="s">
        <v>1061</v>
      </c>
      <c r="I298" s="4" t="s">
        <v>1062</v>
      </c>
      <c r="J298" s="4" t="s">
        <v>1063</v>
      </c>
      <c r="K298" s="4" t="s">
        <v>359</v>
      </c>
      <c r="L298" s="4" t="s">
        <v>1320</v>
      </c>
    </row>
    <row r="299" spans="1:12">
      <c r="A299" s="4">
        <v>298</v>
      </c>
      <c r="B299" s="4" t="s">
        <v>128</v>
      </c>
      <c r="C299" s="4" t="s">
        <v>364</v>
      </c>
      <c r="D299" s="4" t="s">
        <v>365</v>
      </c>
      <c r="E299" s="4" t="s">
        <v>897</v>
      </c>
      <c r="F299" s="4" t="s">
        <v>898</v>
      </c>
      <c r="G299" s="4" t="s">
        <v>1060</v>
      </c>
      <c r="H299" s="4" t="s">
        <v>1061</v>
      </c>
      <c r="I299" s="4" t="s">
        <v>1062</v>
      </c>
      <c r="J299" s="4" t="s">
        <v>1063</v>
      </c>
      <c r="K299" s="4" t="s">
        <v>359</v>
      </c>
      <c r="L299" s="4" t="s">
        <v>1320</v>
      </c>
    </row>
    <row r="300" spans="1:12">
      <c r="A300" s="4">
        <v>299</v>
      </c>
      <c r="B300" s="4" t="s">
        <v>128</v>
      </c>
      <c r="C300" s="4" t="s">
        <v>364</v>
      </c>
      <c r="D300" s="4" t="s">
        <v>365</v>
      </c>
      <c r="E300" s="4" t="s">
        <v>899</v>
      </c>
      <c r="F300" s="4" t="s">
        <v>900</v>
      </c>
      <c r="G300" s="4" t="s">
        <v>1060</v>
      </c>
      <c r="H300" s="4" t="s">
        <v>1061</v>
      </c>
      <c r="I300" s="4" t="s">
        <v>1062</v>
      </c>
      <c r="J300" s="4" t="s">
        <v>1063</v>
      </c>
      <c r="K300" s="4" t="s">
        <v>359</v>
      </c>
      <c r="L300" s="4" t="s">
        <v>1320</v>
      </c>
    </row>
    <row r="301" spans="1:12">
      <c r="A301" s="4">
        <v>300</v>
      </c>
      <c r="B301" s="4" t="s">
        <v>128</v>
      </c>
      <c r="C301" s="4" t="s">
        <v>364</v>
      </c>
      <c r="D301" s="4" t="s">
        <v>365</v>
      </c>
      <c r="E301" s="4" t="s">
        <v>396</v>
      </c>
      <c r="F301" s="4" t="s">
        <v>397</v>
      </c>
      <c r="G301" s="4" t="s">
        <v>1237</v>
      </c>
      <c r="H301" s="4" t="s">
        <v>1238</v>
      </c>
      <c r="I301" s="4" t="s">
        <v>1239</v>
      </c>
      <c r="J301" s="4" t="s">
        <v>1230</v>
      </c>
      <c r="K301" s="4" t="s">
        <v>359</v>
      </c>
      <c r="L301" s="4" t="s">
        <v>1320</v>
      </c>
    </row>
    <row r="302" spans="1:12">
      <c r="A302" s="4">
        <v>301</v>
      </c>
      <c r="B302" s="4" t="s">
        <v>128</v>
      </c>
      <c r="C302" s="4" t="s">
        <v>364</v>
      </c>
      <c r="D302" s="4" t="s">
        <v>365</v>
      </c>
      <c r="E302" s="4" t="s">
        <v>901</v>
      </c>
      <c r="F302" s="4" t="s">
        <v>902</v>
      </c>
      <c r="G302" s="4" t="s">
        <v>1060</v>
      </c>
      <c r="H302" s="4" t="s">
        <v>1061</v>
      </c>
      <c r="I302" s="4" t="s">
        <v>1062</v>
      </c>
      <c r="J302" s="4" t="s">
        <v>1063</v>
      </c>
      <c r="K302" s="4" t="s">
        <v>359</v>
      </c>
      <c r="L302" s="4" t="s">
        <v>1320</v>
      </c>
    </row>
    <row r="303" spans="1:12">
      <c r="A303" s="4">
        <v>302</v>
      </c>
      <c r="B303" s="4" t="s">
        <v>128</v>
      </c>
      <c r="C303" s="4" t="s">
        <v>472</v>
      </c>
      <c r="D303" s="4" t="s">
        <v>473</v>
      </c>
      <c r="E303" s="4" t="s">
        <v>903</v>
      </c>
      <c r="F303" s="4" t="s">
        <v>904</v>
      </c>
      <c r="G303" s="4" t="s">
        <v>1060</v>
      </c>
      <c r="H303" s="4" t="s">
        <v>1061</v>
      </c>
      <c r="I303" s="4" t="s">
        <v>1062</v>
      </c>
      <c r="J303" s="4" t="s">
        <v>1063</v>
      </c>
      <c r="K303" s="4" t="s">
        <v>359</v>
      </c>
      <c r="L303" s="4" t="s">
        <v>1320</v>
      </c>
    </row>
    <row r="304" spans="1:12">
      <c r="A304" s="4">
        <v>303</v>
      </c>
      <c r="B304" s="4" t="s">
        <v>128</v>
      </c>
      <c r="C304" s="4" t="s">
        <v>472</v>
      </c>
      <c r="D304" s="4" t="s">
        <v>473</v>
      </c>
      <c r="E304" s="4" t="s">
        <v>905</v>
      </c>
      <c r="F304" s="4" t="s">
        <v>906</v>
      </c>
      <c r="G304" s="4" t="s">
        <v>1060</v>
      </c>
      <c r="H304" s="4" t="s">
        <v>1061</v>
      </c>
      <c r="I304" s="4" t="s">
        <v>1062</v>
      </c>
      <c r="J304" s="4" t="s">
        <v>1063</v>
      </c>
      <c r="K304" s="4" t="s">
        <v>359</v>
      </c>
      <c r="L304" s="4" t="s">
        <v>1320</v>
      </c>
    </row>
    <row r="305" spans="1:12">
      <c r="A305" s="4">
        <v>304</v>
      </c>
      <c r="B305" s="4" t="s">
        <v>128</v>
      </c>
      <c r="C305" s="4" t="s">
        <v>472</v>
      </c>
      <c r="D305" s="4" t="s">
        <v>473</v>
      </c>
      <c r="E305" s="4" t="s">
        <v>474</v>
      </c>
      <c r="F305" s="4" t="s">
        <v>475</v>
      </c>
      <c r="G305" s="4" t="s">
        <v>1060</v>
      </c>
      <c r="H305" s="4" t="s">
        <v>1061</v>
      </c>
      <c r="I305" s="4" t="s">
        <v>1062</v>
      </c>
      <c r="J305" s="4" t="s">
        <v>1063</v>
      </c>
      <c r="K305" s="4" t="s">
        <v>359</v>
      </c>
      <c r="L305" s="4" t="s">
        <v>1320</v>
      </c>
    </row>
    <row r="306" spans="1:12">
      <c r="A306" s="4">
        <v>305</v>
      </c>
      <c r="B306" s="4" t="s">
        <v>128</v>
      </c>
      <c r="C306" s="4" t="s">
        <v>472</v>
      </c>
      <c r="D306" s="4" t="s">
        <v>473</v>
      </c>
      <c r="E306" s="4" t="s">
        <v>474</v>
      </c>
      <c r="F306" s="4" t="s">
        <v>475</v>
      </c>
      <c r="G306" s="4" t="s">
        <v>1240</v>
      </c>
      <c r="H306" s="4" t="s">
        <v>1241</v>
      </c>
      <c r="I306" s="4" t="s">
        <v>1242</v>
      </c>
      <c r="J306" s="4" t="s">
        <v>1243</v>
      </c>
      <c r="K306" s="4" t="s">
        <v>359</v>
      </c>
      <c r="L306" s="4" t="s">
        <v>1320</v>
      </c>
    </row>
    <row r="307" spans="1:12">
      <c r="A307" s="4">
        <v>306</v>
      </c>
      <c r="B307" s="4" t="s">
        <v>128</v>
      </c>
      <c r="C307" s="4" t="s">
        <v>472</v>
      </c>
      <c r="D307" s="4" t="s">
        <v>473</v>
      </c>
      <c r="E307" s="4" t="s">
        <v>907</v>
      </c>
      <c r="F307" s="4" t="s">
        <v>908</v>
      </c>
      <c r="G307" s="4" t="s">
        <v>1060</v>
      </c>
      <c r="H307" s="4" t="s">
        <v>1061</v>
      </c>
      <c r="I307" s="4" t="s">
        <v>1062</v>
      </c>
      <c r="J307" s="4" t="s">
        <v>1063</v>
      </c>
      <c r="K307" s="4" t="s">
        <v>359</v>
      </c>
      <c r="L307" s="4" t="s">
        <v>1320</v>
      </c>
    </row>
    <row r="308" spans="1:12">
      <c r="A308" s="4">
        <v>307</v>
      </c>
      <c r="B308" s="4" t="s">
        <v>128</v>
      </c>
      <c r="C308" s="4" t="s">
        <v>472</v>
      </c>
      <c r="D308" s="4" t="s">
        <v>473</v>
      </c>
      <c r="E308" s="4" t="s">
        <v>909</v>
      </c>
      <c r="F308" s="4" t="s">
        <v>910</v>
      </c>
      <c r="G308" s="4" t="s">
        <v>1060</v>
      </c>
      <c r="H308" s="4" t="s">
        <v>1061</v>
      </c>
      <c r="I308" s="4" t="s">
        <v>1062</v>
      </c>
      <c r="J308" s="4" t="s">
        <v>1063</v>
      </c>
      <c r="K308" s="4" t="s">
        <v>359</v>
      </c>
      <c r="L308" s="4" t="s">
        <v>1320</v>
      </c>
    </row>
    <row r="309" spans="1:12">
      <c r="A309" s="4">
        <v>308</v>
      </c>
      <c r="B309" s="4" t="s">
        <v>128</v>
      </c>
      <c r="C309" s="4" t="s">
        <v>472</v>
      </c>
      <c r="D309" s="4" t="s">
        <v>473</v>
      </c>
      <c r="E309" s="4" t="s">
        <v>911</v>
      </c>
      <c r="F309" s="4" t="s">
        <v>912</v>
      </c>
      <c r="G309" s="4" t="s">
        <v>1060</v>
      </c>
      <c r="H309" s="4" t="s">
        <v>1061</v>
      </c>
      <c r="I309" s="4" t="s">
        <v>1062</v>
      </c>
      <c r="J309" s="4" t="s">
        <v>1063</v>
      </c>
      <c r="K309" s="4" t="s">
        <v>359</v>
      </c>
      <c r="L309" s="4" t="s">
        <v>1320</v>
      </c>
    </row>
    <row r="310" spans="1:12">
      <c r="A310" s="4">
        <v>309</v>
      </c>
      <c r="B310" s="4" t="s">
        <v>128</v>
      </c>
      <c r="C310" s="4" t="s">
        <v>472</v>
      </c>
      <c r="D310" s="4" t="s">
        <v>473</v>
      </c>
      <c r="E310" s="4" t="s">
        <v>911</v>
      </c>
      <c r="F310" s="4" t="s">
        <v>912</v>
      </c>
      <c r="G310" s="4" t="s">
        <v>1064</v>
      </c>
      <c r="H310" s="4" t="s">
        <v>1065</v>
      </c>
      <c r="I310" s="4" t="s">
        <v>1066</v>
      </c>
      <c r="J310" s="4" t="s">
        <v>1067</v>
      </c>
      <c r="K310" s="4" t="s">
        <v>359</v>
      </c>
      <c r="L310" s="4" t="s">
        <v>1320</v>
      </c>
    </row>
    <row r="311" spans="1:12">
      <c r="A311" s="4">
        <v>310</v>
      </c>
      <c r="B311" s="4" t="s">
        <v>128</v>
      </c>
      <c r="C311" s="4" t="s">
        <v>472</v>
      </c>
      <c r="D311" s="4" t="s">
        <v>473</v>
      </c>
      <c r="E311" s="4" t="s">
        <v>915</v>
      </c>
      <c r="F311" s="4" t="s">
        <v>916</v>
      </c>
      <c r="G311" s="4" t="s">
        <v>1060</v>
      </c>
      <c r="H311" s="4" t="s">
        <v>1061</v>
      </c>
      <c r="I311" s="4" t="s">
        <v>1062</v>
      </c>
      <c r="J311" s="4" t="s">
        <v>1063</v>
      </c>
      <c r="K311" s="4" t="s">
        <v>359</v>
      </c>
      <c r="L311" s="4" t="s">
        <v>1320</v>
      </c>
    </row>
    <row r="312" spans="1:12">
      <c r="A312" s="4">
        <v>311</v>
      </c>
      <c r="B312" s="4" t="s">
        <v>128</v>
      </c>
      <c r="C312" s="4" t="s">
        <v>376</v>
      </c>
      <c r="D312" s="4" t="s">
        <v>377</v>
      </c>
      <c r="E312" s="4" t="s">
        <v>442</v>
      </c>
      <c r="F312" s="4" t="s">
        <v>443</v>
      </c>
      <c r="G312" s="4" t="s">
        <v>1244</v>
      </c>
      <c r="H312" s="4" t="s">
        <v>1245</v>
      </c>
      <c r="I312" s="4" t="s">
        <v>1246</v>
      </c>
      <c r="J312" s="4" t="s">
        <v>1247</v>
      </c>
      <c r="K312" s="4" t="s">
        <v>359</v>
      </c>
      <c r="L312" s="4" t="s">
        <v>1320</v>
      </c>
    </row>
    <row r="313" spans="1:12">
      <c r="A313" s="4">
        <v>312</v>
      </c>
      <c r="B313" s="4" t="s">
        <v>128</v>
      </c>
      <c r="C313" s="4" t="s">
        <v>376</v>
      </c>
      <c r="D313" s="4" t="s">
        <v>377</v>
      </c>
      <c r="E313" s="4" t="s">
        <v>917</v>
      </c>
      <c r="F313" s="4" t="s">
        <v>918</v>
      </c>
      <c r="G313" s="4" t="s">
        <v>1072</v>
      </c>
      <c r="H313" s="4" t="s">
        <v>1073</v>
      </c>
      <c r="I313" s="4" t="s">
        <v>1074</v>
      </c>
      <c r="J313" s="4" t="s">
        <v>1075</v>
      </c>
      <c r="K313" s="4" t="s">
        <v>359</v>
      </c>
      <c r="L313" s="4" t="s">
        <v>1320</v>
      </c>
    </row>
    <row r="314" spans="1:12">
      <c r="A314" s="4">
        <v>313</v>
      </c>
      <c r="B314" s="4" t="s">
        <v>128</v>
      </c>
      <c r="C314" s="4" t="s">
        <v>376</v>
      </c>
      <c r="D314" s="4" t="s">
        <v>377</v>
      </c>
      <c r="E314" s="4" t="s">
        <v>917</v>
      </c>
      <c r="F314" s="4" t="s">
        <v>918</v>
      </c>
      <c r="G314" s="4" t="s">
        <v>1072</v>
      </c>
      <c r="H314" s="4" t="s">
        <v>1073</v>
      </c>
      <c r="I314" s="4" t="s">
        <v>1074</v>
      </c>
      <c r="J314" s="4" t="s">
        <v>1075</v>
      </c>
      <c r="K314" s="4" t="s">
        <v>1076</v>
      </c>
      <c r="L314" s="4" t="s">
        <v>1320</v>
      </c>
    </row>
    <row r="315" spans="1:12">
      <c r="A315" s="4">
        <v>314</v>
      </c>
      <c r="B315" s="4" t="s">
        <v>128</v>
      </c>
      <c r="C315" s="4" t="s">
        <v>376</v>
      </c>
      <c r="D315" s="4" t="s">
        <v>377</v>
      </c>
      <c r="E315" s="4" t="s">
        <v>917</v>
      </c>
      <c r="F315" s="4" t="s">
        <v>918</v>
      </c>
      <c r="G315" s="4" t="s">
        <v>1060</v>
      </c>
      <c r="H315" s="4" t="s">
        <v>1061</v>
      </c>
      <c r="I315" s="4" t="s">
        <v>1062</v>
      </c>
      <c r="J315" s="4" t="s">
        <v>1063</v>
      </c>
      <c r="K315" s="4" t="s">
        <v>359</v>
      </c>
      <c r="L315" s="4" t="s">
        <v>1320</v>
      </c>
    </row>
    <row r="316" spans="1:12">
      <c r="A316" s="4">
        <v>315</v>
      </c>
      <c r="B316" s="4" t="s">
        <v>128</v>
      </c>
      <c r="C316" s="4" t="s">
        <v>376</v>
      </c>
      <c r="D316" s="4" t="s">
        <v>377</v>
      </c>
      <c r="E316" s="4" t="s">
        <v>917</v>
      </c>
      <c r="F316" s="4" t="s">
        <v>918</v>
      </c>
      <c r="G316" s="4" t="s">
        <v>1064</v>
      </c>
      <c r="H316" s="4" t="s">
        <v>1065</v>
      </c>
      <c r="I316" s="4" t="s">
        <v>1066</v>
      </c>
      <c r="J316" s="4" t="s">
        <v>1067</v>
      </c>
      <c r="K316" s="4" t="s">
        <v>359</v>
      </c>
      <c r="L316" s="4" t="s">
        <v>1320</v>
      </c>
    </row>
    <row r="317" spans="1:12">
      <c r="A317" s="4">
        <v>316</v>
      </c>
      <c r="B317" s="4" t="s">
        <v>128</v>
      </c>
      <c r="C317" s="4" t="s">
        <v>376</v>
      </c>
      <c r="D317" s="4" t="s">
        <v>377</v>
      </c>
      <c r="E317" s="4" t="s">
        <v>917</v>
      </c>
      <c r="F317" s="4" t="s">
        <v>918</v>
      </c>
      <c r="G317" s="4" t="s">
        <v>1085</v>
      </c>
      <c r="H317" s="4" t="s">
        <v>511</v>
      </c>
      <c r="I317" s="4" t="s">
        <v>512</v>
      </c>
      <c r="J317" s="4" t="s">
        <v>513</v>
      </c>
      <c r="K317" s="4" t="s">
        <v>359</v>
      </c>
      <c r="L317" s="4" t="s">
        <v>1320</v>
      </c>
    </row>
    <row r="318" spans="1:12">
      <c r="A318" s="4">
        <v>317</v>
      </c>
      <c r="B318" s="4" t="s">
        <v>128</v>
      </c>
      <c r="C318" s="4" t="s">
        <v>376</v>
      </c>
      <c r="D318" s="4" t="s">
        <v>377</v>
      </c>
      <c r="E318" s="4" t="s">
        <v>460</v>
      </c>
      <c r="F318" s="4" t="s">
        <v>461</v>
      </c>
      <c r="G318" s="4" t="s">
        <v>1248</v>
      </c>
      <c r="H318" s="4" t="s">
        <v>1249</v>
      </c>
      <c r="I318" s="4" t="s">
        <v>1250</v>
      </c>
      <c r="J318" s="4" t="s">
        <v>1247</v>
      </c>
      <c r="K318" s="4" t="s">
        <v>359</v>
      </c>
      <c r="L318" s="4" t="s">
        <v>1320</v>
      </c>
    </row>
    <row r="319" spans="1:12">
      <c r="A319" s="4">
        <v>318</v>
      </c>
      <c r="B319" s="4" t="s">
        <v>128</v>
      </c>
      <c r="C319" s="4" t="s">
        <v>376</v>
      </c>
      <c r="D319" s="4" t="s">
        <v>377</v>
      </c>
      <c r="E319" s="4" t="s">
        <v>462</v>
      </c>
      <c r="F319" s="4" t="s">
        <v>463</v>
      </c>
      <c r="G319" s="4" t="s">
        <v>1060</v>
      </c>
      <c r="H319" s="4" t="s">
        <v>1061</v>
      </c>
      <c r="I319" s="4" t="s">
        <v>1062</v>
      </c>
      <c r="J319" s="4" t="s">
        <v>1063</v>
      </c>
      <c r="K319" s="4" t="s">
        <v>359</v>
      </c>
      <c r="L319" s="4" t="s">
        <v>1320</v>
      </c>
    </row>
    <row r="320" spans="1:12">
      <c r="A320" s="4">
        <v>319</v>
      </c>
      <c r="B320" s="4" t="s">
        <v>128</v>
      </c>
      <c r="C320" s="4" t="s">
        <v>376</v>
      </c>
      <c r="D320" s="4" t="s">
        <v>377</v>
      </c>
      <c r="E320" s="4" t="s">
        <v>462</v>
      </c>
      <c r="F320" s="4" t="s">
        <v>463</v>
      </c>
      <c r="G320" s="4" t="s">
        <v>1251</v>
      </c>
      <c r="H320" s="4" t="s">
        <v>1252</v>
      </c>
      <c r="I320" s="4" t="s">
        <v>1253</v>
      </c>
      <c r="J320" s="4" t="s">
        <v>1247</v>
      </c>
      <c r="K320" s="4" t="s">
        <v>359</v>
      </c>
      <c r="L320" s="4" t="s">
        <v>1320</v>
      </c>
    </row>
    <row r="321" spans="1:12">
      <c r="A321" s="4">
        <v>320</v>
      </c>
      <c r="B321" s="4" t="s">
        <v>128</v>
      </c>
      <c r="C321" s="4" t="s">
        <v>376</v>
      </c>
      <c r="D321" s="4" t="s">
        <v>377</v>
      </c>
      <c r="E321" s="4" t="s">
        <v>919</v>
      </c>
      <c r="F321" s="4" t="s">
        <v>920</v>
      </c>
      <c r="G321" s="4" t="s">
        <v>1060</v>
      </c>
      <c r="H321" s="4" t="s">
        <v>1061</v>
      </c>
      <c r="I321" s="4" t="s">
        <v>1062</v>
      </c>
      <c r="J321" s="4" t="s">
        <v>1063</v>
      </c>
      <c r="K321" s="4" t="s">
        <v>359</v>
      </c>
      <c r="L321" s="4" t="s">
        <v>1320</v>
      </c>
    </row>
    <row r="322" spans="1:12">
      <c r="A322" s="4">
        <v>321</v>
      </c>
      <c r="B322" s="4" t="s">
        <v>128</v>
      </c>
      <c r="C322" s="4" t="s">
        <v>376</v>
      </c>
      <c r="D322" s="4" t="s">
        <v>377</v>
      </c>
      <c r="E322" s="4" t="s">
        <v>438</v>
      </c>
      <c r="F322" s="4" t="s">
        <v>439</v>
      </c>
      <c r="G322" s="4" t="s">
        <v>1254</v>
      </c>
      <c r="H322" s="4" t="s">
        <v>1255</v>
      </c>
      <c r="I322" s="4" t="s">
        <v>1256</v>
      </c>
      <c r="J322" s="4" t="s">
        <v>1247</v>
      </c>
      <c r="K322" s="4" t="s">
        <v>359</v>
      </c>
      <c r="L322" s="4" t="s">
        <v>1320</v>
      </c>
    </row>
    <row r="323" spans="1:12">
      <c r="A323" s="4">
        <v>322</v>
      </c>
      <c r="B323" s="4" t="s">
        <v>128</v>
      </c>
      <c r="C323" s="4" t="s">
        <v>376</v>
      </c>
      <c r="D323" s="4" t="s">
        <v>377</v>
      </c>
      <c r="E323" s="4" t="s">
        <v>921</v>
      </c>
      <c r="F323" s="4" t="s">
        <v>922</v>
      </c>
      <c r="G323" s="4" t="s">
        <v>1060</v>
      </c>
      <c r="H323" s="4" t="s">
        <v>1061</v>
      </c>
      <c r="I323" s="4" t="s">
        <v>1062</v>
      </c>
      <c r="J323" s="4" t="s">
        <v>1063</v>
      </c>
      <c r="K323" s="4" t="s">
        <v>359</v>
      </c>
      <c r="L323" s="4" t="s">
        <v>1320</v>
      </c>
    </row>
    <row r="324" spans="1:12">
      <c r="A324" s="4">
        <v>323</v>
      </c>
      <c r="B324" s="4" t="s">
        <v>128</v>
      </c>
      <c r="C324" s="4" t="s">
        <v>376</v>
      </c>
      <c r="D324" s="4" t="s">
        <v>377</v>
      </c>
      <c r="E324" s="4" t="s">
        <v>378</v>
      </c>
      <c r="F324" s="4" t="s">
        <v>379</v>
      </c>
      <c r="G324" s="4" t="s">
        <v>1060</v>
      </c>
      <c r="H324" s="4" t="s">
        <v>1061</v>
      </c>
      <c r="I324" s="4" t="s">
        <v>1062</v>
      </c>
      <c r="J324" s="4" t="s">
        <v>1063</v>
      </c>
      <c r="K324" s="4" t="s">
        <v>359</v>
      </c>
      <c r="L324" s="4" t="s">
        <v>1320</v>
      </c>
    </row>
    <row r="325" spans="1:12">
      <c r="A325" s="4">
        <v>324</v>
      </c>
      <c r="B325" s="4" t="s">
        <v>128</v>
      </c>
      <c r="C325" s="4" t="s">
        <v>376</v>
      </c>
      <c r="D325" s="4" t="s">
        <v>377</v>
      </c>
      <c r="E325" s="4" t="s">
        <v>378</v>
      </c>
      <c r="F325" s="4" t="s">
        <v>379</v>
      </c>
      <c r="G325" s="4" t="s">
        <v>1257</v>
      </c>
      <c r="H325" s="4" t="s">
        <v>1258</v>
      </c>
      <c r="I325" s="4" t="s">
        <v>1259</v>
      </c>
      <c r="J325" s="4" t="s">
        <v>1247</v>
      </c>
      <c r="K325" s="4" t="s">
        <v>359</v>
      </c>
      <c r="L325" s="4" t="s">
        <v>1320</v>
      </c>
    </row>
    <row r="326" spans="1:12">
      <c r="A326" s="4">
        <v>325</v>
      </c>
      <c r="B326" s="4" t="s">
        <v>128</v>
      </c>
      <c r="C326" s="4" t="s">
        <v>376</v>
      </c>
      <c r="D326" s="4" t="s">
        <v>377</v>
      </c>
      <c r="E326" s="4" t="s">
        <v>390</v>
      </c>
      <c r="F326" s="4" t="s">
        <v>391</v>
      </c>
      <c r="G326" s="4" t="s">
        <v>1260</v>
      </c>
      <c r="H326" s="4" t="s">
        <v>1261</v>
      </c>
      <c r="I326" s="4" t="s">
        <v>1262</v>
      </c>
      <c r="J326" s="4" t="s">
        <v>1247</v>
      </c>
      <c r="K326" s="4" t="s">
        <v>359</v>
      </c>
      <c r="L326" s="4" t="s">
        <v>1320</v>
      </c>
    </row>
    <row r="327" spans="1:12">
      <c r="A327" s="4">
        <v>326</v>
      </c>
      <c r="B327" s="4" t="s">
        <v>128</v>
      </c>
      <c r="C327" s="4" t="s">
        <v>376</v>
      </c>
      <c r="D327" s="4" t="s">
        <v>377</v>
      </c>
      <c r="E327" s="4" t="s">
        <v>923</v>
      </c>
      <c r="F327" s="4" t="s">
        <v>924</v>
      </c>
      <c r="G327" s="4" t="s">
        <v>1060</v>
      </c>
      <c r="H327" s="4" t="s">
        <v>1061</v>
      </c>
      <c r="I327" s="4" t="s">
        <v>1062</v>
      </c>
      <c r="J327" s="4" t="s">
        <v>1063</v>
      </c>
      <c r="K327" s="4" t="s">
        <v>359</v>
      </c>
      <c r="L327" s="4" t="s">
        <v>1320</v>
      </c>
    </row>
    <row r="328" spans="1:12">
      <c r="A328" s="4">
        <v>327</v>
      </c>
      <c r="B328" s="4" t="s">
        <v>128</v>
      </c>
      <c r="C328" s="4" t="s">
        <v>376</v>
      </c>
      <c r="D328" s="4" t="s">
        <v>377</v>
      </c>
      <c r="E328" s="4" t="s">
        <v>458</v>
      </c>
      <c r="F328" s="4" t="s">
        <v>459</v>
      </c>
      <c r="G328" s="4" t="s">
        <v>1263</v>
      </c>
      <c r="H328" s="4" t="s">
        <v>1264</v>
      </c>
      <c r="I328" s="4" t="s">
        <v>1265</v>
      </c>
      <c r="J328" s="4" t="s">
        <v>1247</v>
      </c>
      <c r="K328" s="4" t="s">
        <v>359</v>
      </c>
      <c r="L328" s="4" t="s">
        <v>1320</v>
      </c>
    </row>
    <row r="329" spans="1:12">
      <c r="A329" s="4">
        <v>328</v>
      </c>
      <c r="B329" s="4" t="s">
        <v>128</v>
      </c>
      <c r="C329" s="4" t="s">
        <v>376</v>
      </c>
      <c r="D329" s="4" t="s">
        <v>377</v>
      </c>
      <c r="E329" s="4" t="s">
        <v>925</v>
      </c>
      <c r="F329" s="4" t="s">
        <v>926</v>
      </c>
      <c r="G329" s="4" t="s">
        <v>1060</v>
      </c>
      <c r="H329" s="4" t="s">
        <v>1061</v>
      </c>
      <c r="I329" s="4" t="s">
        <v>1062</v>
      </c>
      <c r="J329" s="4" t="s">
        <v>1063</v>
      </c>
      <c r="K329" s="4" t="s">
        <v>359</v>
      </c>
      <c r="L329" s="4" t="s">
        <v>1320</v>
      </c>
    </row>
    <row r="330" spans="1:12">
      <c r="A330" s="4">
        <v>329</v>
      </c>
      <c r="B330" s="4" t="s">
        <v>128</v>
      </c>
      <c r="C330" s="4" t="s">
        <v>376</v>
      </c>
      <c r="D330" s="4" t="s">
        <v>377</v>
      </c>
      <c r="E330" s="4" t="s">
        <v>927</v>
      </c>
      <c r="F330" s="4" t="s">
        <v>928</v>
      </c>
      <c r="G330" s="4" t="s">
        <v>1060</v>
      </c>
      <c r="H330" s="4" t="s">
        <v>1061</v>
      </c>
      <c r="I330" s="4" t="s">
        <v>1062</v>
      </c>
      <c r="J330" s="4" t="s">
        <v>1063</v>
      </c>
      <c r="K330" s="4" t="s">
        <v>359</v>
      </c>
      <c r="L330" s="4" t="s">
        <v>1320</v>
      </c>
    </row>
    <row r="331" spans="1:12">
      <c r="A331" s="4">
        <v>330</v>
      </c>
      <c r="B331" s="4" t="s">
        <v>128</v>
      </c>
      <c r="C331" s="4" t="s">
        <v>368</v>
      </c>
      <c r="D331" s="4" t="s">
        <v>369</v>
      </c>
      <c r="E331" s="4" t="s">
        <v>929</v>
      </c>
      <c r="F331" s="4" t="s">
        <v>930</v>
      </c>
      <c r="G331" s="4" t="s">
        <v>1060</v>
      </c>
      <c r="H331" s="4" t="s">
        <v>1061</v>
      </c>
      <c r="I331" s="4" t="s">
        <v>1062</v>
      </c>
      <c r="J331" s="4" t="s">
        <v>1063</v>
      </c>
      <c r="K331" s="4" t="s">
        <v>359</v>
      </c>
      <c r="L331" s="4" t="s">
        <v>1320</v>
      </c>
    </row>
    <row r="332" spans="1:12">
      <c r="A332" s="4">
        <v>331</v>
      </c>
      <c r="B332" s="4" t="s">
        <v>128</v>
      </c>
      <c r="C332" s="4" t="s">
        <v>368</v>
      </c>
      <c r="D332" s="4" t="s">
        <v>369</v>
      </c>
      <c r="E332" s="4" t="s">
        <v>931</v>
      </c>
      <c r="F332" s="4" t="s">
        <v>932</v>
      </c>
      <c r="G332" s="4" t="s">
        <v>1072</v>
      </c>
      <c r="H332" s="4" t="s">
        <v>1073</v>
      </c>
      <c r="I332" s="4" t="s">
        <v>1074</v>
      </c>
      <c r="J332" s="4" t="s">
        <v>1075</v>
      </c>
      <c r="K332" s="4" t="s">
        <v>359</v>
      </c>
      <c r="L332" s="4" t="s">
        <v>1320</v>
      </c>
    </row>
    <row r="333" spans="1:12">
      <c r="A333" s="4">
        <v>332</v>
      </c>
      <c r="B333" s="4" t="s">
        <v>128</v>
      </c>
      <c r="C333" s="4" t="s">
        <v>368</v>
      </c>
      <c r="D333" s="4" t="s">
        <v>369</v>
      </c>
      <c r="E333" s="4" t="s">
        <v>931</v>
      </c>
      <c r="F333" s="4" t="s">
        <v>932</v>
      </c>
      <c r="G333" s="4" t="s">
        <v>1072</v>
      </c>
      <c r="H333" s="4" t="s">
        <v>1073</v>
      </c>
      <c r="I333" s="4" t="s">
        <v>1074</v>
      </c>
      <c r="J333" s="4" t="s">
        <v>1075</v>
      </c>
      <c r="K333" s="4" t="s">
        <v>1076</v>
      </c>
      <c r="L333" s="4" t="s">
        <v>1320</v>
      </c>
    </row>
    <row r="334" spans="1:12">
      <c r="A334" s="4">
        <v>333</v>
      </c>
      <c r="B334" s="4" t="s">
        <v>128</v>
      </c>
      <c r="C334" s="4" t="s">
        <v>368</v>
      </c>
      <c r="D334" s="4" t="s">
        <v>369</v>
      </c>
      <c r="E334" s="4" t="s">
        <v>931</v>
      </c>
      <c r="F334" s="4" t="s">
        <v>932</v>
      </c>
      <c r="G334" s="4" t="s">
        <v>1060</v>
      </c>
      <c r="H334" s="4" t="s">
        <v>1061</v>
      </c>
      <c r="I334" s="4" t="s">
        <v>1062</v>
      </c>
      <c r="J334" s="4" t="s">
        <v>1063</v>
      </c>
      <c r="K334" s="4" t="s">
        <v>359</v>
      </c>
      <c r="L334" s="4" t="s">
        <v>1320</v>
      </c>
    </row>
    <row r="335" spans="1:12">
      <c r="A335" s="4">
        <v>334</v>
      </c>
      <c r="B335" s="4" t="s">
        <v>128</v>
      </c>
      <c r="C335" s="4" t="s">
        <v>368</v>
      </c>
      <c r="D335" s="4" t="s">
        <v>369</v>
      </c>
      <c r="E335" s="4" t="s">
        <v>931</v>
      </c>
      <c r="F335" s="4" t="s">
        <v>932</v>
      </c>
      <c r="G335" s="4" t="s">
        <v>1126</v>
      </c>
      <c r="H335" s="4" t="s">
        <v>1127</v>
      </c>
      <c r="I335" s="4" t="s">
        <v>1128</v>
      </c>
      <c r="J335" s="4" t="s">
        <v>1129</v>
      </c>
      <c r="K335" s="4" t="s">
        <v>359</v>
      </c>
      <c r="L335" s="4" t="s">
        <v>1320</v>
      </c>
    </row>
    <row r="336" spans="1:12">
      <c r="A336" s="4">
        <v>335</v>
      </c>
      <c r="B336" s="4" t="s">
        <v>128</v>
      </c>
      <c r="C336" s="4" t="s">
        <v>368</v>
      </c>
      <c r="D336" s="4" t="s">
        <v>369</v>
      </c>
      <c r="E336" s="4" t="s">
        <v>931</v>
      </c>
      <c r="F336" s="4" t="s">
        <v>932</v>
      </c>
      <c r="G336" s="4" t="s">
        <v>1064</v>
      </c>
      <c r="H336" s="4" t="s">
        <v>1065</v>
      </c>
      <c r="I336" s="4" t="s">
        <v>1066</v>
      </c>
      <c r="J336" s="4" t="s">
        <v>1067</v>
      </c>
      <c r="K336" s="4" t="s">
        <v>359</v>
      </c>
      <c r="L336" s="4" t="s">
        <v>1320</v>
      </c>
    </row>
    <row r="337" spans="1:12">
      <c r="A337" s="4">
        <v>336</v>
      </c>
      <c r="B337" s="4" t="s">
        <v>128</v>
      </c>
      <c r="C337" s="4" t="s">
        <v>368</v>
      </c>
      <c r="D337" s="4" t="s">
        <v>369</v>
      </c>
      <c r="E337" s="4" t="s">
        <v>933</v>
      </c>
      <c r="F337" s="4" t="s">
        <v>934</v>
      </c>
      <c r="G337" s="4" t="s">
        <v>1060</v>
      </c>
      <c r="H337" s="4" t="s">
        <v>1061</v>
      </c>
      <c r="I337" s="4" t="s">
        <v>1062</v>
      </c>
      <c r="J337" s="4" t="s">
        <v>1063</v>
      </c>
      <c r="K337" s="4" t="s">
        <v>359</v>
      </c>
      <c r="L337" s="4" t="s">
        <v>1320</v>
      </c>
    </row>
    <row r="338" spans="1:12">
      <c r="A338" s="4">
        <v>337</v>
      </c>
      <c r="B338" s="4" t="s">
        <v>128</v>
      </c>
      <c r="C338" s="4" t="s">
        <v>368</v>
      </c>
      <c r="D338" s="4" t="s">
        <v>369</v>
      </c>
      <c r="E338" s="4" t="s">
        <v>935</v>
      </c>
      <c r="F338" s="4" t="s">
        <v>936</v>
      </c>
      <c r="G338" s="4" t="s">
        <v>1060</v>
      </c>
      <c r="H338" s="4" t="s">
        <v>1061</v>
      </c>
      <c r="I338" s="4" t="s">
        <v>1062</v>
      </c>
      <c r="J338" s="4" t="s">
        <v>1063</v>
      </c>
      <c r="K338" s="4" t="s">
        <v>359</v>
      </c>
      <c r="L338" s="4" t="s">
        <v>1320</v>
      </c>
    </row>
    <row r="339" spans="1:12">
      <c r="A339" s="4">
        <v>338</v>
      </c>
      <c r="B339" s="4" t="s">
        <v>128</v>
      </c>
      <c r="C339" s="4" t="s">
        <v>368</v>
      </c>
      <c r="D339" s="4" t="s">
        <v>369</v>
      </c>
      <c r="E339" s="4" t="s">
        <v>937</v>
      </c>
      <c r="F339" s="4" t="s">
        <v>938</v>
      </c>
      <c r="G339" s="4" t="s">
        <v>1060</v>
      </c>
      <c r="H339" s="4" t="s">
        <v>1061</v>
      </c>
      <c r="I339" s="4" t="s">
        <v>1062</v>
      </c>
      <c r="J339" s="4" t="s">
        <v>1063</v>
      </c>
      <c r="K339" s="4" t="s">
        <v>359</v>
      </c>
      <c r="L339" s="4" t="s">
        <v>1320</v>
      </c>
    </row>
    <row r="340" spans="1:12">
      <c r="A340" s="4">
        <v>339</v>
      </c>
      <c r="B340" s="4" t="s">
        <v>128</v>
      </c>
      <c r="C340" s="4" t="s">
        <v>368</v>
      </c>
      <c r="D340" s="4" t="s">
        <v>369</v>
      </c>
      <c r="E340" s="4" t="s">
        <v>939</v>
      </c>
      <c r="F340" s="4" t="s">
        <v>940</v>
      </c>
      <c r="G340" s="4" t="s">
        <v>1118</v>
      </c>
      <c r="H340" s="4" t="s">
        <v>1119</v>
      </c>
      <c r="I340" s="4" t="s">
        <v>1120</v>
      </c>
      <c r="J340" s="4" t="s">
        <v>1121</v>
      </c>
      <c r="K340" s="4" t="s">
        <v>359</v>
      </c>
      <c r="L340" s="4" t="s">
        <v>1320</v>
      </c>
    </row>
    <row r="341" spans="1:12">
      <c r="A341" s="4">
        <v>340</v>
      </c>
      <c r="B341" s="4" t="s">
        <v>128</v>
      </c>
      <c r="C341" s="4" t="s">
        <v>368</v>
      </c>
      <c r="D341" s="4" t="s">
        <v>369</v>
      </c>
      <c r="E341" s="4" t="s">
        <v>939</v>
      </c>
      <c r="F341" s="4" t="s">
        <v>940</v>
      </c>
      <c r="G341" s="4" t="s">
        <v>1060</v>
      </c>
      <c r="H341" s="4" t="s">
        <v>1061</v>
      </c>
      <c r="I341" s="4" t="s">
        <v>1062</v>
      </c>
      <c r="J341" s="4" t="s">
        <v>1063</v>
      </c>
      <c r="K341" s="4" t="s">
        <v>359</v>
      </c>
      <c r="L341" s="4" t="s">
        <v>1320</v>
      </c>
    </row>
    <row r="342" spans="1:12">
      <c r="A342" s="4">
        <v>341</v>
      </c>
      <c r="B342" s="4" t="s">
        <v>128</v>
      </c>
      <c r="C342" s="4" t="s">
        <v>368</v>
      </c>
      <c r="D342" s="4" t="s">
        <v>369</v>
      </c>
      <c r="E342" s="4" t="s">
        <v>941</v>
      </c>
      <c r="F342" s="4" t="s">
        <v>942</v>
      </c>
      <c r="G342" s="4" t="s">
        <v>1060</v>
      </c>
      <c r="H342" s="4" t="s">
        <v>1061</v>
      </c>
      <c r="I342" s="4" t="s">
        <v>1062</v>
      </c>
      <c r="J342" s="4" t="s">
        <v>1063</v>
      </c>
      <c r="K342" s="4" t="s">
        <v>359</v>
      </c>
      <c r="L342" s="4" t="s">
        <v>1320</v>
      </c>
    </row>
    <row r="343" spans="1:12">
      <c r="A343" s="4">
        <v>342</v>
      </c>
      <c r="B343" s="4" t="s">
        <v>128</v>
      </c>
      <c r="C343" s="4" t="s">
        <v>368</v>
      </c>
      <c r="D343" s="4" t="s">
        <v>369</v>
      </c>
      <c r="E343" s="4" t="s">
        <v>370</v>
      </c>
      <c r="F343" s="4" t="s">
        <v>371</v>
      </c>
      <c r="G343" s="4" t="s">
        <v>1060</v>
      </c>
      <c r="H343" s="4" t="s">
        <v>1061</v>
      </c>
      <c r="I343" s="4" t="s">
        <v>1062</v>
      </c>
      <c r="J343" s="4" t="s">
        <v>1063</v>
      </c>
      <c r="K343" s="4" t="s">
        <v>359</v>
      </c>
      <c r="L343" s="4" t="s">
        <v>1320</v>
      </c>
    </row>
    <row r="344" spans="1:12">
      <c r="A344" s="4">
        <v>343</v>
      </c>
      <c r="B344" s="4" t="s">
        <v>128</v>
      </c>
      <c r="C344" s="4" t="s">
        <v>368</v>
      </c>
      <c r="D344" s="4" t="s">
        <v>369</v>
      </c>
      <c r="E344" s="4" t="s">
        <v>370</v>
      </c>
      <c r="F344" s="4" t="s">
        <v>371</v>
      </c>
      <c r="G344" s="4" t="s">
        <v>1266</v>
      </c>
      <c r="H344" s="4" t="s">
        <v>1267</v>
      </c>
      <c r="I344" s="4" t="s">
        <v>1268</v>
      </c>
      <c r="J344" s="4" t="s">
        <v>1129</v>
      </c>
      <c r="K344" s="4" t="s">
        <v>359</v>
      </c>
      <c r="L344" s="4" t="s">
        <v>1320</v>
      </c>
    </row>
    <row r="345" spans="1:12">
      <c r="A345" s="4">
        <v>344</v>
      </c>
      <c r="B345" s="4" t="s">
        <v>128</v>
      </c>
      <c r="C345" s="4" t="s">
        <v>368</v>
      </c>
      <c r="D345" s="4" t="s">
        <v>369</v>
      </c>
      <c r="E345" s="4" t="s">
        <v>943</v>
      </c>
      <c r="F345" s="4" t="s">
        <v>944</v>
      </c>
      <c r="G345" s="4" t="s">
        <v>1060</v>
      </c>
      <c r="H345" s="4" t="s">
        <v>1061</v>
      </c>
      <c r="I345" s="4" t="s">
        <v>1062</v>
      </c>
      <c r="J345" s="4" t="s">
        <v>1063</v>
      </c>
      <c r="K345" s="4" t="s">
        <v>359</v>
      </c>
      <c r="L345" s="4" t="s">
        <v>1320</v>
      </c>
    </row>
    <row r="346" spans="1:12">
      <c r="A346" s="4">
        <v>345</v>
      </c>
      <c r="B346" s="4" t="s">
        <v>128</v>
      </c>
      <c r="C346" s="4" t="s">
        <v>368</v>
      </c>
      <c r="D346" s="4" t="s">
        <v>369</v>
      </c>
      <c r="E346" s="4" t="s">
        <v>945</v>
      </c>
      <c r="F346" s="4" t="s">
        <v>946</v>
      </c>
      <c r="G346" s="4" t="s">
        <v>1060</v>
      </c>
      <c r="H346" s="4" t="s">
        <v>1061</v>
      </c>
      <c r="I346" s="4" t="s">
        <v>1062</v>
      </c>
      <c r="J346" s="4" t="s">
        <v>1063</v>
      </c>
      <c r="K346" s="4" t="s">
        <v>359</v>
      </c>
      <c r="L346" s="4" t="s">
        <v>1320</v>
      </c>
    </row>
    <row r="347" spans="1:12">
      <c r="A347" s="4">
        <v>346</v>
      </c>
      <c r="B347" s="4" t="s">
        <v>128</v>
      </c>
      <c r="C347" s="4" t="s">
        <v>368</v>
      </c>
      <c r="D347" s="4" t="s">
        <v>369</v>
      </c>
      <c r="E347" s="4" t="s">
        <v>947</v>
      </c>
      <c r="F347" s="4" t="s">
        <v>948</v>
      </c>
      <c r="G347" s="4" t="s">
        <v>1060</v>
      </c>
      <c r="H347" s="4" t="s">
        <v>1061</v>
      </c>
      <c r="I347" s="4" t="s">
        <v>1062</v>
      </c>
      <c r="J347" s="4" t="s">
        <v>1063</v>
      </c>
      <c r="K347" s="4" t="s">
        <v>359</v>
      </c>
      <c r="L347" s="4" t="s">
        <v>1320</v>
      </c>
    </row>
    <row r="348" spans="1:12">
      <c r="A348" s="4">
        <v>347</v>
      </c>
      <c r="B348" s="4" t="s">
        <v>128</v>
      </c>
      <c r="C348" s="4" t="s">
        <v>368</v>
      </c>
      <c r="D348" s="4" t="s">
        <v>369</v>
      </c>
      <c r="E348" s="4" t="s">
        <v>384</v>
      </c>
      <c r="F348" s="4" t="s">
        <v>385</v>
      </c>
      <c r="G348" s="4" t="s">
        <v>1060</v>
      </c>
      <c r="H348" s="4" t="s">
        <v>1061</v>
      </c>
      <c r="I348" s="4" t="s">
        <v>1062</v>
      </c>
      <c r="J348" s="4" t="s">
        <v>1063</v>
      </c>
      <c r="K348" s="4" t="s">
        <v>359</v>
      </c>
      <c r="L348" s="4" t="s">
        <v>1320</v>
      </c>
    </row>
    <row r="349" spans="1:12">
      <c r="A349" s="4">
        <v>348</v>
      </c>
      <c r="B349" s="4" t="s">
        <v>128</v>
      </c>
      <c r="C349" s="4" t="s">
        <v>368</v>
      </c>
      <c r="D349" s="4" t="s">
        <v>369</v>
      </c>
      <c r="E349" s="4" t="s">
        <v>384</v>
      </c>
      <c r="F349" s="4" t="s">
        <v>385</v>
      </c>
      <c r="G349" s="4" t="s">
        <v>1269</v>
      </c>
      <c r="H349" s="4" t="s">
        <v>1270</v>
      </c>
      <c r="I349" s="4" t="s">
        <v>1271</v>
      </c>
      <c r="J349" s="4" t="s">
        <v>1129</v>
      </c>
      <c r="K349" s="4" t="s">
        <v>359</v>
      </c>
      <c r="L349" s="4" t="s">
        <v>1320</v>
      </c>
    </row>
    <row r="350" spans="1:12">
      <c r="A350" s="4">
        <v>349</v>
      </c>
      <c r="B350" s="4" t="s">
        <v>128</v>
      </c>
      <c r="C350" s="4" t="s">
        <v>368</v>
      </c>
      <c r="D350" s="4" t="s">
        <v>369</v>
      </c>
      <c r="E350" s="4" t="s">
        <v>497</v>
      </c>
      <c r="F350" s="4" t="s">
        <v>498</v>
      </c>
      <c r="G350" s="4" t="s">
        <v>1060</v>
      </c>
      <c r="H350" s="4" t="s">
        <v>1061</v>
      </c>
      <c r="I350" s="4" t="s">
        <v>1062</v>
      </c>
      <c r="J350" s="4" t="s">
        <v>1063</v>
      </c>
      <c r="K350" s="4" t="s">
        <v>359</v>
      </c>
      <c r="L350" s="4" t="s">
        <v>1320</v>
      </c>
    </row>
    <row r="351" spans="1:12">
      <c r="A351" s="4">
        <v>350</v>
      </c>
      <c r="B351" s="4" t="s">
        <v>128</v>
      </c>
      <c r="C351" s="4" t="s">
        <v>368</v>
      </c>
      <c r="D351" s="4" t="s">
        <v>369</v>
      </c>
      <c r="E351" s="4" t="s">
        <v>497</v>
      </c>
      <c r="F351" s="4" t="s">
        <v>498</v>
      </c>
      <c r="G351" s="4" t="s">
        <v>1272</v>
      </c>
      <c r="H351" s="4" t="s">
        <v>1273</v>
      </c>
      <c r="I351" s="4" t="s">
        <v>1274</v>
      </c>
      <c r="J351" s="4" t="s">
        <v>1129</v>
      </c>
      <c r="K351" s="4" t="s">
        <v>359</v>
      </c>
      <c r="L351" s="4" t="s">
        <v>1320</v>
      </c>
    </row>
    <row r="352" spans="1:12">
      <c r="A352" s="4">
        <v>351</v>
      </c>
      <c r="B352" s="4" t="s">
        <v>128</v>
      </c>
      <c r="C352" s="4" t="s">
        <v>368</v>
      </c>
      <c r="D352" s="4" t="s">
        <v>369</v>
      </c>
      <c r="E352" s="4" t="s">
        <v>949</v>
      </c>
      <c r="F352" s="4" t="s">
        <v>950</v>
      </c>
      <c r="G352" s="4" t="s">
        <v>1060</v>
      </c>
      <c r="H352" s="4" t="s">
        <v>1061</v>
      </c>
      <c r="I352" s="4" t="s">
        <v>1062</v>
      </c>
      <c r="J352" s="4" t="s">
        <v>1063</v>
      </c>
      <c r="K352" s="4" t="s">
        <v>359</v>
      </c>
      <c r="L352" s="4" t="s">
        <v>1320</v>
      </c>
    </row>
    <row r="353" spans="1:12">
      <c r="A353" s="4">
        <v>352</v>
      </c>
      <c r="B353" s="4" t="s">
        <v>128</v>
      </c>
      <c r="C353" s="4" t="s">
        <v>368</v>
      </c>
      <c r="D353" s="4" t="s">
        <v>369</v>
      </c>
      <c r="E353" s="4" t="s">
        <v>951</v>
      </c>
      <c r="F353" s="4" t="s">
        <v>952</v>
      </c>
      <c r="G353" s="4" t="s">
        <v>1060</v>
      </c>
      <c r="H353" s="4" t="s">
        <v>1061</v>
      </c>
      <c r="I353" s="4" t="s">
        <v>1062</v>
      </c>
      <c r="J353" s="4" t="s">
        <v>1063</v>
      </c>
      <c r="K353" s="4" t="s">
        <v>359</v>
      </c>
      <c r="L353" s="4" t="s">
        <v>1320</v>
      </c>
    </row>
    <row r="354" spans="1:12">
      <c r="A354" s="4">
        <v>353</v>
      </c>
      <c r="B354" s="4" t="s">
        <v>128</v>
      </c>
      <c r="C354" s="4" t="s">
        <v>408</v>
      </c>
      <c r="D354" s="4" t="s">
        <v>409</v>
      </c>
      <c r="E354" s="4" t="s">
        <v>503</v>
      </c>
      <c r="F354" s="4" t="s">
        <v>504</v>
      </c>
      <c r="G354" s="4" t="s">
        <v>1275</v>
      </c>
      <c r="H354" s="4" t="s">
        <v>1276</v>
      </c>
      <c r="I354" s="4" t="s">
        <v>1277</v>
      </c>
      <c r="J354" s="4" t="s">
        <v>1278</v>
      </c>
      <c r="K354" s="4" t="s">
        <v>359</v>
      </c>
      <c r="L354" s="4" t="s">
        <v>1320</v>
      </c>
    </row>
    <row r="355" spans="1:12">
      <c r="A355" s="4">
        <v>354</v>
      </c>
      <c r="B355" s="4" t="s">
        <v>128</v>
      </c>
      <c r="C355" s="4" t="s">
        <v>408</v>
      </c>
      <c r="D355" s="4" t="s">
        <v>409</v>
      </c>
      <c r="E355" s="4" t="s">
        <v>410</v>
      </c>
      <c r="F355" s="4" t="s">
        <v>411</v>
      </c>
      <c r="G355" s="4" t="s">
        <v>1279</v>
      </c>
      <c r="H355" s="4" t="s">
        <v>1280</v>
      </c>
      <c r="I355" s="4" t="s">
        <v>1281</v>
      </c>
      <c r="J355" s="4" t="s">
        <v>1278</v>
      </c>
      <c r="K355" s="4" t="s">
        <v>359</v>
      </c>
      <c r="L355" s="4" t="s">
        <v>1320</v>
      </c>
    </row>
    <row r="356" spans="1:12">
      <c r="A356" s="4">
        <v>355</v>
      </c>
      <c r="B356" s="4" t="s">
        <v>128</v>
      </c>
      <c r="C356" s="4" t="s">
        <v>408</v>
      </c>
      <c r="D356" s="4" t="s">
        <v>409</v>
      </c>
      <c r="E356" s="4" t="s">
        <v>410</v>
      </c>
      <c r="F356" s="4" t="s">
        <v>411</v>
      </c>
      <c r="G356" s="4" t="s">
        <v>1064</v>
      </c>
      <c r="H356" s="4" t="s">
        <v>1065</v>
      </c>
      <c r="I356" s="4" t="s">
        <v>1066</v>
      </c>
      <c r="J356" s="4" t="s">
        <v>1067</v>
      </c>
      <c r="K356" s="4" t="s">
        <v>359</v>
      </c>
      <c r="L356" s="4" t="s">
        <v>1320</v>
      </c>
    </row>
    <row r="357" spans="1:12">
      <c r="A357" s="4">
        <v>356</v>
      </c>
      <c r="B357" s="4" t="s">
        <v>128</v>
      </c>
      <c r="C357" s="4" t="s">
        <v>408</v>
      </c>
      <c r="D357" s="4" t="s">
        <v>409</v>
      </c>
      <c r="E357" s="4" t="s">
        <v>410</v>
      </c>
      <c r="F357" s="4" t="s">
        <v>411</v>
      </c>
      <c r="G357" s="4" t="s">
        <v>1085</v>
      </c>
      <c r="H357" s="4" t="s">
        <v>511</v>
      </c>
      <c r="I357" s="4" t="s">
        <v>512</v>
      </c>
      <c r="J357" s="4" t="s">
        <v>513</v>
      </c>
      <c r="K357" s="4" t="s">
        <v>359</v>
      </c>
      <c r="L357" s="4" t="s">
        <v>1320</v>
      </c>
    </row>
    <row r="358" spans="1:12">
      <c r="A358" s="4">
        <v>357</v>
      </c>
      <c r="B358" s="4" t="s">
        <v>128</v>
      </c>
      <c r="C358" s="4" t="s">
        <v>408</v>
      </c>
      <c r="D358" s="4" t="s">
        <v>409</v>
      </c>
      <c r="E358" s="4" t="s">
        <v>430</v>
      </c>
      <c r="F358" s="4" t="s">
        <v>431</v>
      </c>
      <c r="G358" s="4" t="s">
        <v>1282</v>
      </c>
      <c r="H358" s="4" t="s">
        <v>1283</v>
      </c>
      <c r="I358" s="4" t="s">
        <v>1284</v>
      </c>
      <c r="J358" s="4" t="s">
        <v>1278</v>
      </c>
      <c r="K358" s="4" t="s">
        <v>359</v>
      </c>
      <c r="L358" s="4" t="s">
        <v>1320</v>
      </c>
    </row>
    <row r="359" spans="1:12">
      <c r="A359" s="4">
        <v>358</v>
      </c>
      <c r="B359" s="4" t="s">
        <v>128</v>
      </c>
      <c r="C359" s="4" t="s">
        <v>408</v>
      </c>
      <c r="D359" s="4" t="s">
        <v>409</v>
      </c>
      <c r="E359" s="4" t="s">
        <v>507</v>
      </c>
      <c r="F359" s="4" t="s">
        <v>508</v>
      </c>
      <c r="G359" s="4" t="s">
        <v>1285</v>
      </c>
      <c r="H359" s="4" t="s">
        <v>1286</v>
      </c>
      <c r="I359" s="4" t="s">
        <v>1287</v>
      </c>
      <c r="J359" s="4" t="s">
        <v>1278</v>
      </c>
      <c r="K359" s="4" t="s">
        <v>359</v>
      </c>
      <c r="L359" s="4" t="s">
        <v>1320</v>
      </c>
    </row>
    <row r="360" spans="1:12">
      <c r="A360" s="4">
        <v>359</v>
      </c>
      <c r="B360" s="4" t="s">
        <v>128</v>
      </c>
      <c r="C360" s="4" t="s">
        <v>408</v>
      </c>
      <c r="D360" s="4" t="s">
        <v>409</v>
      </c>
      <c r="E360" s="4" t="s">
        <v>416</v>
      </c>
      <c r="F360" s="4" t="s">
        <v>417</v>
      </c>
      <c r="G360" s="4" t="s">
        <v>1288</v>
      </c>
      <c r="H360" s="4" t="s">
        <v>1289</v>
      </c>
      <c r="I360" s="4" t="s">
        <v>1290</v>
      </c>
      <c r="J360" s="4" t="s">
        <v>1278</v>
      </c>
      <c r="K360" s="4" t="s">
        <v>359</v>
      </c>
      <c r="L360" s="4" t="s">
        <v>1320</v>
      </c>
    </row>
    <row r="361" spans="1:12">
      <c r="A361" s="4">
        <v>360</v>
      </c>
      <c r="B361" s="4" t="s">
        <v>128</v>
      </c>
      <c r="C361" s="4" t="s">
        <v>408</v>
      </c>
      <c r="D361" s="4" t="s">
        <v>409</v>
      </c>
      <c r="E361" s="4" t="s">
        <v>418</v>
      </c>
      <c r="F361" s="4" t="s">
        <v>419</v>
      </c>
      <c r="G361" s="4" t="s">
        <v>1291</v>
      </c>
      <c r="H361" s="4" t="s">
        <v>1292</v>
      </c>
      <c r="I361" s="4" t="s">
        <v>1293</v>
      </c>
      <c r="J361" s="4" t="s">
        <v>1278</v>
      </c>
      <c r="K361" s="4" t="s">
        <v>359</v>
      </c>
      <c r="L361" s="4" t="s">
        <v>1320</v>
      </c>
    </row>
    <row r="362" spans="1:12">
      <c r="A362" s="4">
        <v>361</v>
      </c>
      <c r="B362" s="4" t="s">
        <v>128</v>
      </c>
      <c r="C362" s="4" t="s">
        <v>408</v>
      </c>
      <c r="D362" s="4" t="s">
        <v>409</v>
      </c>
      <c r="E362" s="4" t="s">
        <v>456</v>
      </c>
      <c r="F362" s="4" t="s">
        <v>457</v>
      </c>
      <c r="G362" s="4" t="s">
        <v>1294</v>
      </c>
      <c r="H362" s="4" t="s">
        <v>1295</v>
      </c>
      <c r="I362" s="4" t="s">
        <v>1296</v>
      </c>
      <c r="J362" s="4" t="s">
        <v>1278</v>
      </c>
      <c r="K362" s="4" t="s">
        <v>359</v>
      </c>
      <c r="L362" s="4" t="s">
        <v>1320</v>
      </c>
    </row>
    <row r="363" spans="1:12">
      <c r="A363" s="4">
        <v>362</v>
      </c>
      <c r="B363" s="4" t="s">
        <v>128</v>
      </c>
      <c r="C363" s="4" t="s">
        <v>408</v>
      </c>
      <c r="D363" s="4" t="s">
        <v>409</v>
      </c>
      <c r="E363" s="4" t="s">
        <v>456</v>
      </c>
      <c r="F363" s="4" t="s">
        <v>457</v>
      </c>
      <c r="G363" s="4" t="s">
        <v>1297</v>
      </c>
      <c r="H363" s="4" t="s">
        <v>1298</v>
      </c>
      <c r="I363" s="4" t="s">
        <v>1299</v>
      </c>
      <c r="J363" s="4" t="s">
        <v>1278</v>
      </c>
      <c r="K363" s="4" t="s">
        <v>359</v>
      </c>
      <c r="L363" s="4" t="s">
        <v>1320</v>
      </c>
    </row>
    <row r="364" spans="1:12">
      <c r="A364" s="4">
        <v>363</v>
      </c>
      <c r="B364" s="4" t="s">
        <v>128</v>
      </c>
      <c r="C364" s="4" t="s">
        <v>408</v>
      </c>
      <c r="D364" s="4" t="s">
        <v>409</v>
      </c>
      <c r="E364" s="4" t="s">
        <v>456</v>
      </c>
      <c r="F364" s="4" t="s">
        <v>457</v>
      </c>
      <c r="G364" s="4" t="s">
        <v>1085</v>
      </c>
      <c r="H364" s="4" t="s">
        <v>511</v>
      </c>
      <c r="I364" s="4" t="s">
        <v>512</v>
      </c>
      <c r="J364" s="4" t="s">
        <v>513</v>
      </c>
      <c r="K364" s="4" t="s">
        <v>359</v>
      </c>
      <c r="L364" s="4" t="s">
        <v>1320</v>
      </c>
    </row>
    <row r="365" spans="1:12">
      <c r="A365" s="4">
        <v>364</v>
      </c>
      <c r="B365" s="4" t="s">
        <v>128</v>
      </c>
      <c r="C365" s="4" t="s">
        <v>953</v>
      </c>
      <c r="D365" s="4" t="s">
        <v>954</v>
      </c>
      <c r="E365" s="4" t="s">
        <v>955</v>
      </c>
      <c r="F365" s="4" t="s">
        <v>956</v>
      </c>
      <c r="G365" s="4" t="s">
        <v>1060</v>
      </c>
      <c r="H365" s="4" t="s">
        <v>1061</v>
      </c>
      <c r="I365" s="4" t="s">
        <v>1062</v>
      </c>
      <c r="J365" s="4" t="s">
        <v>1063</v>
      </c>
      <c r="K365" s="4" t="s">
        <v>359</v>
      </c>
      <c r="L365" s="4" t="s">
        <v>1320</v>
      </c>
    </row>
    <row r="366" spans="1:12">
      <c r="A366" s="4">
        <v>365</v>
      </c>
      <c r="B366" s="4" t="s">
        <v>128</v>
      </c>
      <c r="C366" s="4" t="s">
        <v>953</v>
      </c>
      <c r="D366" s="4" t="s">
        <v>954</v>
      </c>
      <c r="E366" s="4" t="s">
        <v>957</v>
      </c>
      <c r="F366" s="4" t="s">
        <v>958</v>
      </c>
      <c r="G366" s="4" t="s">
        <v>1060</v>
      </c>
      <c r="H366" s="4" t="s">
        <v>1061</v>
      </c>
      <c r="I366" s="4" t="s">
        <v>1062</v>
      </c>
      <c r="J366" s="4" t="s">
        <v>1063</v>
      </c>
      <c r="K366" s="4" t="s">
        <v>359</v>
      </c>
      <c r="L366" s="4" t="s">
        <v>1320</v>
      </c>
    </row>
    <row r="367" spans="1:12">
      <c r="A367" s="4">
        <v>366</v>
      </c>
      <c r="B367" s="4" t="s">
        <v>128</v>
      </c>
      <c r="C367" s="4" t="s">
        <v>953</v>
      </c>
      <c r="D367" s="4" t="s">
        <v>954</v>
      </c>
      <c r="E367" s="4" t="s">
        <v>959</v>
      </c>
      <c r="F367" s="4" t="s">
        <v>960</v>
      </c>
      <c r="G367" s="4" t="s">
        <v>1060</v>
      </c>
      <c r="H367" s="4" t="s">
        <v>1061</v>
      </c>
      <c r="I367" s="4" t="s">
        <v>1062</v>
      </c>
      <c r="J367" s="4" t="s">
        <v>1063</v>
      </c>
      <c r="K367" s="4" t="s">
        <v>359</v>
      </c>
      <c r="L367" s="4" t="s">
        <v>1320</v>
      </c>
    </row>
    <row r="368" spans="1:12">
      <c r="A368" s="4">
        <v>367</v>
      </c>
      <c r="B368" s="4" t="s">
        <v>128</v>
      </c>
      <c r="C368" s="4" t="s">
        <v>953</v>
      </c>
      <c r="D368" s="4" t="s">
        <v>954</v>
      </c>
      <c r="E368" s="4" t="s">
        <v>961</v>
      </c>
      <c r="F368" s="4" t="s">
        <v>962</v>
      </c>
      <c r="G368" s="4" t="s">
        <v>1060</v>
      </c>
      <c r="H368" s="4" t="s">
        <v>1061</v>
      </c>
      <c r="I368" s="4" t="s">
        <v>1062</v>
      </c>
      <c r="J368" s="4" t="s">
        <v>1063</v>
      </c>
      <c r="K368" s="4" t="s">
        <v>359</v>
      </c>
      <c r="L368" s="4" t="s">
        <v>1320</v>
      </c>
    </row>
    <row r="369" spans="1:12">
      <c r="A369" s="4">
        <v>368</v>
      </c>
      <c r="B369" s="4" t="s">
        <v>128</v>
      </c>
      <c r="C369" s="4" t="s">
        <v>953</v>
      </c>
      <c r="D369" s="4" t="s">
        <v>954</v>
      </c>
      <c r="E369" s="4" t="s">
        <v>963</v>
      </c>
      <c r="F369" s="4" t="s">
        <v>964</v>
      </c>
      <c r="G369" s="4" t="s">
        <v>1060</v>
      </c>
      <c r="H369" s="4" t="s">
        <v>1061</v>
      </c>
      <c r="I369" s="4" t="s">
        <v>1062</v>
      </c>
      <c r="J369" s="4" t="s">
        <v>1063</v>
      </c>
      <c r="K369" s="4" t="s">
        <v>359</v>
      </c>
      <c r="L369" s="4" t="s">
        <v>1320</v>
      </c>
    </row>
    <row r="370" spans="1:12">
      <c r="A370" s="4">
        <v>369</v>
      </c>
      <c r="B370" s="4" t="s">
        <v>128</v>
      </c>
      <c r="C370" s="4" t="s">
        <v>953</v>
      </c>
      <c r="D370" s="4" t="s">
        <v>954</v>
      </c>
      <c r="E370" s="4" t="s">
        <v>965</v>
      </c>
      <c r="F370" s="4" t="s">
        <v>966</v>
      </c>
      <c r="G370" s="4" t="s">
        <v>1060</v>
      </c>
      <c r="H370" s="4" t="s">
        <v>1061</v>
      </c>
      <c r="I370" s="4" t="s">
        <v>1062</v>
      </c>
      <c r="J370" s="4" t="s">
        <v>1063</v>
      </c>
      <c r="K370" s="4" t="s">
        <v>359</v>
      </c>
      <c r="L370" s="4" t="s">
        <v>1320</v>
      </c>
    </row>
    <row r="371" spans="1:12">
      <c r="A371" s="4">
        <v>370</v>
      </c>
      <c r="B371" s="4" t="s">
        <v>128</v>
      </c>
      <c r="C371" s="4" t="s">
        <v>953</v>
      </c>
      <c r="D371" s="4" t="s">
        <v>954</v>
      </c>
      <c r="E371" s="4" t="s">
        <v>967</v>
      </c>
      <c r="F371" s="4" t="s">
        <v>968</v>
      </c>
      <c r="G371" s="4" t="s">
        <v>1060</v>
      </c>
      <c r="H371" s="4" t="s">
        <v>1061</v>
      </c>
      <c r="I371" s="4" t="s">
        <v>1062</v>
      </c>
      <c r="J371" s="4" t="s">
        <v>1063</v>
      </c>
      <c r="K371" s="4" t="s">
        <v>359</v>
      </c>
      <c r="L371" s="4" t="s">
        <v>1320</v>
      </c>
    </row>
    <row r="372" spans="1:12">
      <c r="A372" s="4">
        <v>371</v>
      </c>
      <c r="B372" s="4" t="s">
        <v>128</v>
      </c>
      <c r="C372" s="4" t="s">
        <v>953</v>
      </c>
      <c r="D372" s="4" t="s">
        <v>954</v>
      </c>
      <c r="E372" s="4" t="s">
        <v>967</v>
      </c>
      <c r="F372" s="4" t="s">
        <v>968</v>
      </c>
      <c r="G372" s="4" t="s">
        <v>1064</v>
      </c>
      <c r="H372" s="4" t="s">
        <v>1065</v>
      </c>
      <c r="I372" s="4" t="s">
        <v>1066</v>
      </c>
      <c r="J372" s="4" t="s">
        <v>1067</v>
      </c>
      <c r="K372" s="4" t="s">
        <v>359</v>
      </c>
      <c r="L372" s="4" t="s">
        <v>1320</v>
      </c>
    </row>
    <row r="373" spans="1:12">
      <c r="A373" s="4">
        <v>372</v>
      </c>
      <c r="B373" s="4" t="s">
        <v>128</v>
      </c>
      <c r="C373" s="4" t="s">
        <v>969</v>
      </c>
      <c r="D373" s="4" t="s">
        <v>970</v>
      </c>
      <c r="E373" s="4" t="s">
        <v>971</v>
      </c>
      <c r="F373" s="4" t="s">
        <v>972</v>
      </c>
      <c r="G373" s="4" t="s">
        <v>1060</v>
      </c>
      <c r="H373" s="4" t="s">
        <v>1061</v>
      </c>
      <c r="I373" s="4" t="s">
        <v>1062</v>
      </c>
      <c r="J373" s="4" t="s">
        <v>1063</v>
      </c>
      <c r="K373" s="4" t="s">
        <v>359</v>
      </c>
      <c r="L373" s="4" t="s">
        <v>1320</v>
      </c>
    </row>
    <row r="374" spans="1:12">
      <c r="A374" s="4">
        <v>373</v>
      </c>
      <c r="B374" s="4" t="s">
        <v>128</v>
      </c>
      <c r="C374" s="4" t="s">
        <v>969</v>
      </c>
      <c r="D374" s="4" t="s">
        <v>970</v>
      </c>
      <c r="E374" s="4" t="s">
        <v>973</v>
      </c>
      <c r="F374" s="4" t="s">
        <v>974</v>
      </c>
      <c r="G374" s="4" t="s">
        <v>1060</v>
      </c>
      <c r="H374" s="4" t="s">
        <v>1061</v>
      </c>
      <c r="I374" s="4" t="s">
        <v>1062</v>
      </c>
      <c r="J374" s="4" t="s">
        <v>1063</v>
      </c>
      <c r="K374" s="4" t="s">
        <v>359</v>
      </c>
      <c r="L374" s="4" t="s">
        <v>1320</v>
      </c>
    </row>
    <row r="375" spans="1:12">
      <c r="A375" s="4">
        <v>374</v>
      </c>
      <c r="B375" s="4" t="s">
        <v>128</v>
      </c>
      <c r="C375" s="4" t="s">
        <v>969</v>
      </c>
      <c r="D375" s="4" t="s">
        <v>970</v>
      </c>
      <c r="E375" s="4" t="s">
        <v>973</v>
      </c>
      <c r="F375" s="4" t="s">
        <v>974</v>
      </c>
      <c r="G375" s="4" t="s">
        <v>1064</v>
      </c>
      <c r="H375" s="4" t="s">
        <v>1065</v>
      </c>
      <c r="I375" s="4" t="s">
        <v>1066</v>
      </c>
      <c r="J375" s="4" t="s">
        <v>1067</v>
      </c>
      <c r="K375" s="4" t="s">
        <v>359</v>
      </c>
      <c r="L375" s="4" t="s">
        <v>1320</v>
      </c>
    </row>
    <row r="376" spans="1:12">
      <c r="A376" s="4">
        <v>375</v>
      </c>
      <c r="B376" s="4" t="s">
        <v>128</v>
      </c>
      <c r="C376" s="4" t="s">
        <v>969</v>
      </c>
      <c r="D376" s="4" t="s">
        <v>970</v>
      </c>
      <c r="E376" s="4" t="s">
        <v>975</v>
      </c>
      <c r="F376" s="4" t="s">
        <v>976</v>
      </c>
      <c r="G376" s="4" t="s">
        <v>1060</v>
      </c>
      <c r="H376" s="4" t="s">
        <v>1061</v>
      </c>
      <c r="I376" s="4" t="s">
        <v>1062</v>
      </c>
      <c r="J376" s="4" t="s">
        <v>1063</v>
      </c>
      <c r="K376" s="4" t="s">
        <v>359</v>
      </c>
      <c r="L376" s="4" t="s">
        <v>1320</v>
      </c>
    </row>
    <row r="377" spans="1:12">
      <c r="A377" s="4">
        <v>376</v>
      </c>
      <c r="B377" s="4" t="s">
        <v>128</v>
      </c>
      <c r="C377" s="4" t="s">
        <v>969</v>
      </c>
      <c r="D377" s="4" t="s">
        <v>970</v>
      </c>
      <c r="E377" s="4" t="s">
        <v>977</v>
      </c>
      <c r="F377" s="4" t="s">
        <v>978</v>
      </c>
      <c r="G377" s="4" t="s">
        <v>1060</v>
      </c>
      <c r="H377" s="4" t="s">
        <v>1061</v>
      </c>
      <c r="I377" s="4" t="s">
        <v>1062</v>
      </c>
      <c r="J377" s="4" t="s">
        <v>1063</v>
      </c>
      <c r="K377" s="4" t="s">
        <v>359</v>
      </c>
      <c r="L377" s="4" t="s">
        <v>1320</v>
      </c>
    </row>
    <row r="378" spans="1:12">
      <c r="A378" s="4">
        <v>377</v>
      </c>
      <c r="B378" s="4" t="s">
        <v>128</v>
      </c>
      <c r="C378" s="4" t="s">
        <v>969</v>
      </c>
      <c r="D378" s="4" t="s">
        <v>970</v>
      </c>
      <c r="E378" s="4" t="s">
        <v>979</v>
      </c>
      <c r="F378" s="4" t="s">
        <v>980</v>
      </c>
      <c r="G378" s="4" t="s">
        <v>1060</v>
      </c>
      <c r="H378" s="4" t="s">
        <v>1061</v>
      </c>
      <c r="I378" s="4" t="s">
        <v>1062</v>
      </c>
      <c r="J378" s="4" t="s">
        <v>1063</v>
      </c>
      <c r="K378" s="4" t="s">
        <v>359</v>
      </c>
      <c r="L378" s="4" t="s">
        <v>1320</v>
      </c>
    </row>
    <row r="379" spans="1:12">
      <c r="A379" s="4">
        <v>378</v>
      </c>
      <c r="B379" s="4" t="s">
        <v>128</v>
      </c>
      <c r="C379" s="4" t="s">
        <v>969</v>
      </c>
      <c r="D379" s="4" t="s">
        <v>970</v>
      </c>
      <c r="E379" s="4" t="s">
        <v>981</v>
      </c>
      <c r="F379" s="4" t="s">
        <v>982</v>
      </c>
      <c r="G379" s="4" t="s">
        <v>1060</v>
      </c>
      <c r="H379" s="4" t="s">
        <v>1061</v>
      </c>
      <c r="I379" s="4" t="s">
        <v>1062</v>
      </c>
      <c r="J379" s="4" t="s">
        <v>1063</v>
      </c>
      <c r="K379" s="4" t="s">
        <v>359</v>
      </c>
      <c r="L379" s="4" t="s">
        <v>1320</v>
      </c>
    </row>
    <row r="380" spans="1:12">
      <c r="A380" s="4">
        <v>379</v>
      </c>
      <c r="B380" s="4" t="s">
        <v>128</v>
      </c>
      <c r="C380" s="4" t="s">
        <v>983</v>
      </c>
      <c r="D380" s="4" t="s">
        <v>984</v>
      </c>
      <c r="E380" s="4" t="s">
        <v>839</v>
      </c>
      <c r="F380" s="4" t="s">
        <v>985</v>
      </c>
      <c r="G380" s="4" t="s">
        <v>1060</v>
      </c>
      <c r="H380" s="4" t="s">
        <v>1061</v>
      </c>
      <c r="I380" s="4" t="s">
        <v>1062</v>
      </c>
      <c r="J380" s="4" t="s">
        <v>1063</v>
      </c>
      <c r="K380" s="4" t="s">
        <v>359</v>
      </c>
      <c r="L380" s="4" t="s">
        <v>1320</v>
      </c>
    </row>
    <row r="381" spans="1:12">
      <c r="A381" s="4">
        <v>380</v>
      </c>
      <c r="B381" s="4" t="s">
        <v>128</v>
      </c>
      <c r="C381" s="4" t="s">
        <v>983</v>
      </c>
      <c r="D381" s="4" t="s">
        <v>984</v>
      </c>
      <c r="E381" s="4" t="s">
        <v>986</v>
      </c>
      <c r="F381" s="4" t="s">
        <v>987</v>
      </c>
      <c r="G381" s="4" t="s">
        <v>1060</v>
      </c>
      <c r="H381" s="4" t="s">
        <v>1061</v>
      </c>
      <c r="I381" s="4" t="s">
        <v>1062</v>
      </c>
      <c r="J381" s="4" t="s">
        <v>1063</v>
      </c>
      <c r="K381" s="4" t="s">
        <v>359</v>
      </c>
      <c r="L381" s="4" t="s">
        <v>1320</v>
      </c>
    </row>
    <row r="382" spans="1:12">
      <c r="A382" s="4">
        <v>381</v>
      </c>
      <c r="B382" s="4" t="s">
        <v>128</v>
      </c>
      <c r="C382" s="4" t="s">
        <v>983</v>
      </c>
      <c r="D382" s="4" t="s">
        <v>984</v>
      </c>
      <c r="E382" s="4" t="s">
        <v>988</v>
      </c>
      <c r="F382" s="4" t="s">
        <v>989</v>
      </c>
      <c r="G382" s="4" t="s">
        <v>1060</v>
      </c>
      <c r="H382" s="4" t="s">
        <v>1061</v>
      </c>
      <c r="I382" s="4" t="s">
        <v>1062</v>
      </c>
      <c r="J382" s="4" t="s">
        <v>1063</v>
      </c>
      <c r="K382" s="4" t="s">
        <v>359</v>
      </c>
      <c r="L382" s="4" t="s">
        <v>1320</v>
      </c>
    </row>
    <row r="383" spans="1:12">
      <c r="A383" s="4">
        <v>382</v>
      </c>
      <c r="B383" s="4" t="s">
        <v>128</v>
      </c>
      <c r="C383" s="4" t="s">
        <v>983</v>
      </c>
      <c r="D383" s="4" t="s">
        <v>984</v>
      </c>
      <c r="E383" s="4" t="s">
        <v>990</v>
      </c>
      <c r="F383" s="4" t="s">
        <v>991</v>
      </c>
      <c r="G383" s="4" t="s">
        <v>1060</v>
      </c>
      <c r="H383" s="4" t="s">
        <v>1061</v>
      </c>
      <c r="I383" s="4" t="s">
        <v>1062</v>
      </c>
      <c r="J383" s="4" t="s">
        <v>1063</v>
      </c>
      <c r="K383" s="4" t="s">
        <v>359</v>
      </c>
      <c r="L383" s="4" t="s">
        <v>1320</v>
      </c>
    </row>
    <row r="384" spans="1:12">
      <c r="A384" s="4">
        <v>383</v>
      </c>
      <c r="B384" s="4" t="s">
        <v>128</v>
      </c>
      <c r="C384" s="4" t="s">
        <v>983</v>
      </c>
      <c r="D384" s="4" t="s">
        <v>984</v>
      </c>
      <c r="E384" s="4" t="s">
        <v>992</v>
      </c>
      <c r="F384" s="4" t="s">
        <v>993</v>
      </c>
      <c r="G384" s="4" t="s">
        <v>1060</v>
      </c>
      <c r="H384" s="4" t="s">
        <v>1061</v>
      </c>
      <c r="I384" s="4" t="s">
        <v>1062</v>
      </c>
      <c r="J384" s="4" t="s">
        <v>1063</v>
      </c>
      <c r="K384" s="4" t="s">
        <v>359</v>
      </c>
      <c r="L384" s="4" t="s">
        <v>1320</v>
      </c>
    </row>
    <row r="385" spans="1:12">
      <c r="A385" s="4">
        <v>384</v>
      </c>
      <c r="B385" s="4" t="s">
        <v>128</v>
      </c>
      <c r="C385" s="4" t="s">
        <v>983</v>
      </c>
      <c r="D385" s="4" t="s">
        <v>984</v>
      </c>
      <c r="E385" s="4" t="s">
        <v>994</v>
      </c>
      <c r="F385" s="4" t="s">
        <v>995</v>
      </c>
      <c r="G385" s="4" t="s">
        <v>1060</v>
      </c>
      <c r="H385" s="4" t="s">
        <v>1061</v>
      </c>
      <c r="I385" s="4" t="s">
        <v>1062</v>
      </c>
      <c r="J385" s="4" t="s">
        <v>1063</v>
      </c>
      <c r="K385" s="4" t="s">
        <v>359</v>
      </c>
      <c r="L385" s="4" t="s">
        <v>1320</v>
      </c>
    </row>
    <row r="386" spans="1:12">
      <c r="A386" s="4">
        <v>385</v>
      </c>
      <c r="B386" s="4" t="s">
        <v>128</v>
      </c>
      <c r="C386" s="4" t="s">
        <v>983</v>
      </c>
      <c r="D386" s="4" t="s">
        <v>984</v>
      </c>
      <c r="E386" s="4" t="s">
        <v>994</v>
      </c>
      <c r="F386" s="4" t="s">
        <v>995</v>
      </c>
      <c r="G386" s="4" t="s">
        <v>1064</v>
      </c>
      <c r="H386" s="4" t="s">
        <v>1065</v>
      </c>
      <c r="I386" s="4" t="s">
        <v>1066</v>
      </c>
      <c r="J386" s="4" t="s">
        <v>1067</v>
      </c>
      <c r="K386" s="4" t="s">
        <v>359</v>
      </c>
      <c r="L386" s="4" t="s">
        <v>1320</v>
      </c>
    </row>
    <row r="387" spans="1:12">
      <c r="A387" s="4">
        <v>386</v>
      </c>
      <c r="B387" s="4" t="s">
        <v>128</v>
      </c>
      <c r="C387" s="4" t="s">
        <v>983</v>
      </c>
      <c r="D387" s="4" t="s">
        <v>984</v>
      </c>
      <c r="E387" s="4" t="s">
        <v>996</v>
      </c>
      <c r="F387" s="4" t="s">
        <v>997</v>
      </c>
      <c r="G387" s="4" t="s">
        <v>1060</v>
      </c>
      <c r="H387" s="4" t="s">
        <v>1061</v>
      </c>
      <c r="I387" s="4" t="s">
        <v>1062</v>
      </c>
      <c r="J387" s="4" t="s">
        <v>1063</v>
      </c>
      <c r="K387" s="4" t="s">
        <v>359</v>
      </c>
      <c r="L387" s="4" t="s">
        <v>1320</v>
      </c>
    </row>
    <row r="388" spans="1:12">
      <c r="A388" s="4">
        <v>387</v>
      </c>
      <c r="B388" s="4" t="s">
        <v>128</v>
      </c>
      <c r="C388" s="4" t="s">
        <v>983</v>
      </c>
      <c r="D388" s="4" t="s">
        <v>984</v>
      </c>
      <c r="E388" s="4" t="s">
        <v>998</v>
      </c>
      <c r="F388" s="4" t="s">
        <v>999</v>
      </c>
      <c r="G388" s="4" t="s">
        <v>1060</v>
      </c>
      <c r="H388" s="4" t="s">
        <v>1061</v>
      </c>
      <c r="I388" s="4" t="s">
        <v>1062</v>
      </c>
      <c r="J388" s="4" t="s">
        <v>1063</v>
      </c>
      <c r="K388" s="4" t="s">
        <v>359</v>
      </c>
      <c r="L388" s="4" t="s">
        <v>1320</v>
      </c>
    </row>
    <row r="389" spans="1:12">
      <c r="A389" s="4">
        <v>388</v>
      </c>
      <c r="B389" s="4" t="s">
        <v>128</v>
      </c>
      <c r="C389" s="4" t="s">
        <v>983</v>
      </c>
      <c r="D389" s="4" t="s">
        <v>984</v>
      </c>
      <c r="E389" s="4" t="s">
        <v>1000</v>
      </c>
      <c r="F389" s="4" t="s">
        <v>1001</v>
      </c>
      <c r="G389" s="4" t="s">
        <v>1060</v>
      </c>
      <c r="H389" s="4" t="s">
        <v>1061</v>
      </c>
      <c r="I389" s="4" t="s">
        <v>1062</v>
      </c>
      <c r="J389" s="4" t="s">
        <v>1063</v>
      </c>
      <c r="K389" s="4" t="s">
        <v>359</v>
      </c>
      <c r="L389" s="4" t="s">
        <v>1320</v>
      </c>
    </row>
    <row r="390" spans="1:12">
      <c r="A390" s="4">
        <v>389</v>
      </c>
      <c r="B390" s="4" t="s">
        <v>128</v>
      </c>
      <c r="C390" s="4" t="s">
        <v>983</v>
      </c>
      <c r="D390" s="4" t="s">
        <v>984</v>
      </c>
      <c r="E390" s="4" t="s">
        <v>1002</v>
      </c>
      <c r="F390" s="4" t="s">
        <v>1003</v>
      </c>
      <c r="G390" s="4" t="s">
        <v>1060</v>
      </c>
      <c r="H390" s="4" t="s">
        <v>1061</v>
      </c>
      <c r="I390" s="4" t="s">
        <v>1062</v>
      </c>
      <c r="J390" s="4" t="s">
        <v>1063</v>
      </c>
      <c r="K390" s="4" t="s">
        <v>359</v>
      </c>
      <c r="L390" s="4" t="s">
        <v>1320</v>
      </c>
    </row>
    <row r="391" spans="1:12">
      <c r="A391" s="4">
        <v>390</v>
      </c>
      <c r="B391" s="4" t="s">
        <v>128</v>
      </c>
      <c r="C391" s="4" t="s">
        <v>983</v>
      </c>
      <c r="D391" s="4" t="s">
        <v>984</v>
      </c>
      <c r="E391" s="4" t="s">
        <v>1004</v>
      </c>
      <c r="F391" s="4" t="s">
        <v>1005</v>
      </c>
      <c r="G391" s="4" t="s">
        <v>1060</v>
      </c>
      <c r="H391" s="4" t="s">
        <v>1061</v>
      </c>
      <c r="I391" s="4" t="s">
        <v>1062</v>
      </c>
      <c r="J391" s="4" t="s">
        <v>1063</v>
      </c>
      <c r="K391" s="4" t="s">
        <v>359</v>
      </c>
      <c r="L391" s="4" t="s">
        <v>1320</v>
      </c>
    </row>
    <row r="392" spans="1:12">
      <c r="A392" s="4">
        <v>391</v>
      </c>
      <c r="B392" s="4" t="s">
        <v>128</v>
      </c>
      <c r="C392" s="4" t="s">
        <v>402</v>
      </c>
      <c r="D392" s="4" t="s">
        <v>403</v>
      </c>
      <c r="E392" s="4" t="s">
        <v>476</v>
      </c>
      <c r="F392" s="4" t="s">
        <v>477</v>
      </c>
      <c r="G392" s="4" t="s">
        <v>1300</v>
      </c>
      <c r="H392" s="4" t="s">
        <v>1301</v>
      </c>
      <c r="I392" s="4" t="s">
        <v>1302</v>
      </c>
      <c r="J392" s="4" t="s">
        <v>1303</v>
      </c>
      <c r="K392" s="4" t="s">
        <v>359</v>
      </c>
      <c r="L392" s="4" t="s">
        <v>1320</v>
      </c>
    </row>
    <row r="393" spans="1:12">
      <c r="A393" s="4">
        <v>392</v>
      </c>
      <c r="B393" s="4" t="s">
        <v>128</v>
      </c>
      <c r="C393" s="4" t="s">
        <v>402</v>
      </c>
      <c r="D393" s="4" t="s">
        <v>403</v>
      </c>
      <c r="E393" s="4" t="s">
        <v>1006</v>
      </c>
      <c r="F393" s="4" t="s">
        <v>1007</v>
      </c>
      <c r="G393" s="4" t="s">
        <v>1072</v>
      </c>
      <c r="H393" s="4" t="s">
        <v>1073</v>
      </c>
      <c r="I393" s="4" t="s">
        <v>1074</v>
      </c>
      <c r="J393" s="4" t="s">
        <v>1075</v>
      </c>
      <c r="K393" s="4" t="s">
        <v>359</v>
      </c>
      <c r="L393" s="4" t="s">
        <v>1320</v>
      </c>
    </row>
    <row r="394" spans="1:12">
      <c r="A394" s="4">
        <v>393</v>
      </c>
      <c r="B394" s="4" t="s">
        <v>128</v>
      </c>
      <c r="C394" s="4" t="s">
        <v>402</v>
      </c>
      <c r="D394" s="4" t="s">
        <v>403</v>
      </c>
      <c r="E394" s="4" t="s">
        <v>1006</v>
      </c>
      <c r="F394" s="4" t="s">
        <v>1007</v>
      </c>
      <c r="G394" s="4" t="s">
        <v>1072</v>
      </c>
      <c r="H394" s="4" t="s">
        <v>1073</v>
      </c>
      <c r="I394" s="4" t="s">
        <v>1074</v>
      </c>
      <c r="J394" s="4" t="s">
        <v>1075</v>
      </c>
      <c r="K394" s="4" t="s">
        <v>1076</v>
      </c>
      <c r="L394" s="4" t="s">
        <v>1320</v>
      </c>
    </row>
    <row r="395" spans="1:12">
      <c r="A395" s="4">
        <v>394</v>
      </c>
      <c r="B395" s="4" t="s">
        <v>128</v>
      </c>
      <c r="C395" s="4" t="s">
        <v>402</v>
      </c>
      <c r="D395" s="4" t="s">
        <v>403</v>
      </c>
      <c r="E395" s="4" t="s">
        <v>1006</v>
      </c>
      <c r="F395" s="4" t="s">
        <v>1007</v>
      </c>
      <c r="G395" s="4" t="s">
        <v>1060</v>
      </c>
      <c r="H395" s="4" t="s">
        <v>1061</v>
      </c>
      <c r="I395" s="4" t="s">
        <v>1062</v>
      </c>
      <c r="J395" s="4" t="s">
        <v>1063</v>
      </c>
      <c r="K395" s="4" t="s">
        <v>359</v>
      </c>
      <c r="L395" s="4" t="s">
        <v>1320</v>
      </c>
    </row>
    <row r="396" spans="1:12">
      <c r="A396" s="4">
        <v>395</v>
      </c>
      <c r="B396" s="4" t="s">
        <v>128</v>
      </c>
      <c r="C396" s="4" t="s">
        <v>402</v>
      </c>
      <c r="D396" s="4" t="s">
        <v>403</v>
      </c>
      <c r="E396" s="4" t="s">
        <v>1006</v>
      </c>
      <c r="F396" s="4" t="s">
        <v>1007</v>
      </c>
      <c r="G396" s="4" t="s">
        <v>1122</v>
      </c>
      <c r="H396" s="4" t="s">
        <v>1123</v>
      </c>
      <c r="I396" s="4" t="s">
        <v>1124</v>
      </c>
      <c r="J396" s="4" t="s">
        <v>1125</v>
      </c>
      <c r="K396" s="4" t="s">
        <v>359</v>
      </c>
      <c r="L396" s="4" t="s">
        <v>1320</v>
      </c>
    </row>
    <row r="397" spans="1:12">
      <c r="A397" s="4">
        <v>396</v>
      </c>
      <c r="B397" s="4" t="s">
        <v>128</v>
      </c>
      <c r="C397" s="4" t="s">
        <v>402</v>
      </c>
      <c r="D397" s="4" t="s">
        <v>403</v>
      </c>
      <c r="E397" s="4" t="s">
        <v>1006</v>
      </c>
      <c r="F397" s="4" t="s">
        <v>1007</v>
      </c>
      <c r="G397" s="4" t="s">
        <v>1064</v>
      </c>
      <c r="H397" s="4" t="s">
        <v>1065</v>
      </c>
      <c r="I397" s="4" t="s">
        <v>1066</v>
      </c>
      <c r="J397" s="4" t="s">
        <v>1067</v>
      </c>
      <c r="K397" s="4" t="s">
        <v>359</v>
      </c>
      <c r="L397" s="4" t="s">
        <v>1320</v>
      </c>
    </row>
    <row r="398" spans="1:12">
      <c r="A398" s="4">
        <v>397</v>
      </c>
      <c r="B398" s="4" t="s">
        <v>128</v>
      </c>
      <c r="C398" s="4" t="s">
        <v>402</v>
      </c>
      <c r="D398" s="4" t="s">
        <v>403</v>
      </c>
      <c r="E398" s="4" t="s">
        <v>1008</v>
      </c>
      <c r="F398" s="4" t="s">
        <v>1009</v>
      </c>
      <c r="G398" s="4" t="s">
        <v>1060</v>
      </c>
      <c r="H398" s="4" t="s">
        <v>1061</v>
      </c>
      <c r="I398" s="4" t="s">
        <v>1062</v>
      </c>
      <c r="J398" s="4" t="s">
        <v>1063</v>
      </c>
      <c r="K398" s="4" t="s">
        <v>359</v>
      </c>
      <c r="L398" s="4" t="s">
        <v>1320</v>
      </c>
    </row>
    <row r="399" spans="1:12">
      <c r="A399" s="4">
        <v>398</v>
      </c>
      <c r="B399" s="4" t="s">
        <v>128</v>
      </c>
      <c r="C399" s="4" t="s">
        <v>402</v>
      </c>
      <c r="D399" s="4" t="s">
        <v>403</v>
      </c>
      <c r="E399" s="4" t="s">
        <v>1008</v>
      </c>
      <c r="F399" s="4" t="s">
        <v>1009</v>
      </c>
      <c r="G399" s="4" t="s">
        <v>1122</v>
      </c>
      <c r="H399" s="4" t="s">
        <v>1123</v>
      </c>
      <c r="I399" s="4" t="s">
        <v>1124</v>
      </c>
      <c r="J399" s="4" t="s">
        <v>1125</v>
      </c>
      <c r="K399" s="4" t="s">
        <v>359</v>
      </c>
      <c r="L399" s="4" t="s">
        <v>1320</v>
      </c>
    </row>
    <row r="400" spans="1:12">
      <c r="A400" s="4">
        <v>399</v>
      </c>
      <c r="B400" s="4" t="s">
        <v>128</v>
      </c>
      <c r="C400" s="4" t="s">
        <v>402</v>
      </c>
      <c r="D400" s="4" t="s">
        <v>403</v>
      </c>
      <c r="E400" s="4" t="s">
        <v>436</v>
      </c>
      <c r="F400" s="4" t="s">
        <v>437</v>
      </c>
      <c r="G400" s="4" t="s">
        <v>1304</v>
      </c>
      <c r="H400" s="4" t="s">
        <v>1305</v>
      </c>
      <c r="I400" s="4" t="s">
        <v>1306</v>
      </c>
      <c r="J400" s="4" t="s">
        <v>1303</v>
      </c>
      <c r="K400" s="4" t="s">
        <v>359</v>
      </c>
      <c r="L400" s="4" t="s">
        <v>1320</v>
      </c>
    </row>
    <row r="401" spans="1:12">
      <c r="A401" s="4">
        <v>400</v>
      </c>
      <c r="B401" s="4" t="s">
        <v>128</v>
      </c>
      <c r="C401" s="4" t="s">
        <v>402</v>
      </c>
      <c r="D401" s="4" t="s">
        <v>403</v>
      </c>
      <c r="E401" s="4" t="s">
        <v>534</v>
      </c>
      <c r="F401" s="4" t="s">
        <v>1010</v>
      </c>
      <c r="G401" s="4" t="s">
        <v>1060</v>
      </c>
      <c r="H401" s="4" t="s">
        <v>1061</v>
      </c>
      <c r="I401" s="4" t="s">
        <v>1062</v>
      </c>
      <c r="J401" s="4" t="s">
        <v>1063</v>
      </c>
      <c r="K401" s="4" t="s">
        <v>359</v>
      </c>
      <c r="L401" s="4" t="s">
        <v>1320</v>
      </c>
    </row>
    <row r="402" spans="1:12">
      <c r="A402" s="4">
        <v>401</v>
      </c>
      <c r="B402" s="4" t="s">
        <v>128</v>
      </c>
      <c r="C402" s="4" t="s">
        <v>402</v>
      </c>
      <c r="D402" s="4" t="s">
        <v>403</v>
      </c>
      <c r="E402" s="4" t="s">
        <v>1011</v>
      </c>
      <c r="F402" s="4" t="s">
        <v>1012</v>
      </c>
      <c r="G402" s="4" t="s">
        <v>1060</v>
      </c>
      <c r="H402" s="4" t="s">
        <v>1061</v>
      </c>
      <c r="I402" s="4" t="s">
        <v>1062</v>
      </c>
      <c r="J402" s="4" t="s">
        <v>1063</v>
      </c>
      <c r="K402" s="4" t="s">
        <v>359</v>
      </c>
      <c r="L402" s="4" t="s">
        <v>1320</v>
      </c>
    </row>
    <row r="403" spans="1:12">
      <c r="A403" s="4">
        <v>402</v>
      </c>
      <c r="B403" s="4" t="s">
        <v>128</v>
      </c>
      <c r="C403" s="4" t="s">
        <v>402</v>
      </c>
      <c r="D403" s="4" t="s">
        <v>403</v>
      </c>
      <c r="E403" s="4" t="s">
        <v>414</v>
      </c>
      <c r="F403" s="4" t="s">
        <v>415</v>
      </c>
      <c r="G403" s="4" t="s">
        <v>1307</v>
      </c>
      <c r="H403" s="4" t="s">
        <v>1308</v>
      </c>
      <c r="I403" s="4" t="s">
        <v>1309</v>
      </c>
      <c r="J403" s="4" t="s">
        <v>1303</v>
      </c>
      <c r="K403" s="4" t="s">
        <v>359</v>
      </c>
      <c r="L403" s="4" t="s">
        <v>1320</v>
      </c>
    </row>
    <row r="404" spans="1:12">
      <c r="A404" s="4">
        <v>403</v>
      </c>
      <c r="B404" s="4" t="s">
        <v>128</v>
      </c>
      <c r="C404" s="4" t="s">
        <v>402</v>
      </c>
      <c r="D404" s="4" t="s">
        <v>403</v>
      </c>
      <c r="E404" s="4" t="s">
        <v>1013</v>
      </c>
      <c r="F404" s="4" t="s">
        <v>1014</v>
      </c>
      <c r="G404" s="4" t="s">
        <v>1060</v>
      </c>
      <c r="H404" s="4" t="s">
        <v>1061</v>
      </c>
      <c r="I404" s="4" t="s">
        <v>1062</v>
      </c>
      <c r="J404" s="4" t="s">
        <v>1063</v>
      </c>
      <c r="K404" s="4" t="s">
        <v>359</v>
      </c>
      <c r="L404" s="4" t="s">
        <v>1320</v>
      </c>
    </row>
    <row r="405" spans="1:12">
      <c r="A405" s="4">
        <v>404</v>
      </c>
      <c r="B405" s="4" t="s">
        <v>128</v>
      </c>
      <c r="C405" s="4" t="s">
        <v>402</v>
      </c>
      <c r="D405" s="4" t="s">
        <v>403</v>
      </c>
      <c r="E405" s="4" t="s">
        <v>1015</v>
      </c>
      <c r="F405" s="4" t="s">
        <v>1016</v>
      </c>
      <c r="G405" s="4" t="s">
        <v>1060</v>
      </c>
      <c r="H405" s="4" t="s">
        <v>1061</v>
      </c>
      <c r="I405" s="4" t="s">
        <v>1062</v>
      </c>
      <c r="J405" s="4" t="s">
        <v>1063</v>
      </c>
      <c r="K405" s="4" t="s">
        <v>359</v>
      </c>
      <c r="L405" s="4" t="s">
        <v>1320</v>
      </c>
    </row>
    <row r="406" spans="1:12">
      <c r="A406" s="4">
        <v>405</v>
      </c>
      <c r="B406" s="4" t="s">
        <v>128</v>
      </c>
      <c r="C406" s="4" t="s">
        <v>402</v>
      </c>
      <c r="D406" s="4" t="s">
        <v>403</v>
      </c>
      <c r="E406" s="4" t="s">
        <v>404</v>
      </c>
      <c r="F406" s="4" t="s">
        <v>405</v>
      </c>
      <c r="G406" s="4" t="s">
        <v>1122</v>
      </c>
      <c r="H406" s="4" t="s">
        <v>1123</v>
      </c>
      <c r="I406" s="4" t="s">
        <v>1124</v>
      </c>
      <c r="J406" s="4" t="s">
        <v>1125</v>
      </c>
      <c r="K406" s="4" t="s">
        <v>359</v>
      </c>
      <c r="L406" s="4" t="s">
        <v>1320</v>
      </c>
    </row>
    <row r="407" spans="1:12">
      <c r="A407" s="4">
        <v>406</v>
      </c>
      <c r="B407" s="4" t="s">
        <v>128</v>
      </c>
      <c r="C407" s="4" t="s">
        <v>402</v>
      </c>
      <c r="D407" s="4" t="s">
        <v>403</v>
      </c>
      <c r="E407" s="4" t="s">
        <v>404</v>
      </c>
      <c r="F407" s="4" t="s">
        <v>405</v>
      </c>
      <c r="G407" s="4" t="s">
        <v>1310</v>
      </c>
      <c r="H407" s="4" t="s">
        <v>1311</v>
      </c>
      <c r="I407" s="4" t="s">
        <v>1312</v>
      </c>
      <c r="J407" s="4" t="s">
        <v>1129</v>
      </c>
      <c r="K407" s="4" t="s">
        <v>359</v>
      </c>
      <c r="L407" s="4" t="s">
        <v>1320</v>
      </c>
    </row>
    <row r="408" spans="1:12">
      <c r="A408" s="4">
        <v>407</v>
      </c>
      <c r="B408" s="4" t="s">
        <v>128</v>
      </c>
      <c r="C408" s="4" t="s">
        <v>402</v>
      </c>
      <c r="D408" s="4" t="s">
        <v>403</v>
      </c>
      <c r="E408" s="4" t="s">
        <v>404</v>
      </c>
      <c r="F408" s="4" t="s">
        <v>405</v>
      </c>
      <c r="G408" s="4" t="s">
        <v>1313</v>
      </c>
      <c r="H408" s="4" t="s">
        <v>1314</v>
      </c>
      <c r="I408" s="4" t="s">
        <v>1315</v>
      </c>
      <c r="J408" s="4" t="s">
        <v>1303</v>
      </c>
      <c r="K408" s="4" t="s">
        <v>359</v>
      </c>
      <c r="L408" s="4" t="s">
        <v>1320</v>
      </c>
    </row>
    <row r="409" spans="1:12">
      <c r="A409" s="4">
        <v>408</v>
      </c>
      <c r="B409" s="4" t="s">
        <v>128</v>
      </c>
      <c r="C409" s="4" t="s">
        <v>402</v>
      </c>
      <c r="D409" s="4" t="s">
        <v>403</v>
      </c>
      <c r="E409" s="4" t="s">
        <v>444</v>
      </c>
      <c r="F409" s="4" t="s">
        <v>445</v>
      </c>
      <c r="G409" s="4" t="s">
        <v>1316</v>
      </c>
      <c r="H409" s="4" t="s">
        <v>1245</v>
      </c>
      <c r="I409" s="4" t="s">
        <v>1317</v>
      </c>
      <c r="J409" s="4" t="s">
        <v>1303</v>
      </c>
      <c r="K409" s="4" t="s">
        <v>359</v>
      </c>
      <c r="L409" s="4" t="s">
        <v>1320</v>
      </c>
    </row>
    <row r="410" spans="1:12">
      <c r="A410" s="4">
        <v>409</v>
      </c>
      <c r="B410" s="4" t="s">
        <v>128</v>
      </c>
      <c r="C410" s="4" t="s">
        <v>402</v>
      </c>
      <c r="D410" s="4" t="s">
        <v>403</v>
      </c>
      <c r="E410" s="4" t="s">
        <v>422</v>
      </c>
      <c r="F410" s="4" t="s">
        <v>423</v>
      </c>
      <c r="G410" s="4" t="s">
        <v>1060</v>
      </c>
      <c r="H410" s="4" t="s">
        <v>1061</v>
      </c>
      <c r="I410" s="4" t="s">
        <v>1062</v>
      </c>
      <c r="J410" s="4" t="s">
        <v>1063</v>
      </c>
      <c r="K410" s="4" t="s">
        <v>359</v>
      </c>
      <c r="L410" s="4" t="s">
        <v>1320</v>
      </c>
    </row>
    <row r="411" spans="1:12">
      <c r="A411" s="4">
        <v>410</v>
      </c>
      <c r="B411" s="4" t="s">
        <v>128</v>
      </c>
      <c r="C411" s="4" t="s">
        <v>402</v>
      </c>
      <c r="D411" s="4" t="s">
        <v>403</v>
      </c>
      <c r="E411" s="4" t="s">
        <v>422</v>
      </c>
      <c r="F411" s="4" t="s">
        <v>423</v>
      </c>
      <c r="G411" s="4" t="s">
        <v>1318</v>
      </c>
      <c r="H411" s="4" t="s">
        <v>1148</v>
      </c>
      <c r="I411" s="4" t="s">
        <v>1319</v>
      </c>
      <c r="J411" s="4" t="s">
        <v>1303</v>
      </c>
      <c r="K411" s="4" t="s">
        <v>359</v>
      </c>
      <c r="L411" s="4" t="s">
        <v>1320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lassifierValidate" enableFormatConditionsCalculation="0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Hyp" enableFormatConditionsCalculation="0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332"/>
  <sheetViews>
    <sheetView showGridLines="0" zoomScaleNormal="100" workbookViewId="0"/>
  </sheetViews>
  <sheetFormatPr defaultRowHeight="11.25"/>
  <sheetData>
    <row r="1" spans="1:4">
      <c r="A1" t="s">
        <v>205</v>
      </c>
      <c r="B1" t="s">
        <v>202</v>
      </c>
      <c r="C1" t="s">
        <v>203</v>
      </c>
      <c r="D1" t="s">
        <v>204</v>
      </c>
    </row>
    <row r="2" spans="1:4">
      <c r="A2">
        <v>1</v>
      </c>
      <c r="B2" t="s">
        <v>446</v>
      </c>
      <c r="C2" t="s">
        <v>446</v>
      </c>
      <c r="D2" t="s">
        <v>447</v>
      </c>
    </row>
    <row r="3" spans="1:4">
      <c r="A3">
        <v>2</v>
      </c>
      <c r="B3" t="s">
        <v>446</v>
      </c>
      <c r="C3" t="s">
        <v>516</v>
      </c>
      <c r="D3" t="s">
        <v>517</v>
      </c>
    </row>
    <row r="4" spans="1:4">
      <c r="A4">
        <v>3</v>
      </c>
      <c r="B4" t="s">
        <v>446</v>
      </c>
      <c r="C4" t="s">
        <v>448</v>
      </c>
      <c r="D4" t="s">
        <v>449</v>
      </c>
    </row>
    <row r="5" spans="1:4">
      <c r="A5">
        <v>4</v>
      </c>
      <c r="B5" t="s">
        <v>446</v>
      </c>
      <c r="C5" t="s">
        <v>518</v>
      </c>
      <c r="D5" t="s">
        <v>519</v>
      </c>
    </row>
    <row r="6" spans="1:4">
      <c r="A6">
        <v>5</v>
      </c>
      <c r="B6" t="s">
        <v>446</v>
      </c>
      <c r="C6" t="s">
        <v>520</v>
      </c>
      <c r="D6" t="s">
        <v>521</v>
      </c>
    </row>
    <row r="7" spans="1:4">
      <c r="A7">
        <v>6</v>
      </c>
      <c r="B7" t="s">
        <v>446</v>
      </c>
      <c r="C7" t="s">
        <v>522</v>
      </c>
      <c r="D7" t="s">
        <v>523</v>
      </c>
    </row>
    <row r="8" spans="1:4">
      <c r="A8">
        <v>7</v>
      </c>
      <c r="B8" t="s">
        <v>446</v>
      </c>
      <c r="C8" t="s">
        <v>524</v>
      </c>
      <c r="D8" t="s">
        <v>525</v>
      </c>
    </row>
    <row r="9" spans="1:4">
      <c r="A9">
        <v>8</v>
      </c>
      <c r="B9" t="s">
        <v>446</v>
      </c>
      <c r="C9" t="s">
        <v>526</v>
      </c>
      <c r="D9" t="s">
        <v>527</v>
      </c>
    </row>
    <row r="10" spans="1:4">
      <c r="A10">
        <v>9</v>
      </c>
      <c r="B10" t="s">
        <v>446</v>
      </c>
      <c r="C10" t="s">
        <v>528</v>
      </c>
      <c r="D10" t="s">
        <v>529</v>
      </c>
    </row>
    <row r="11" spans="1:4">
      <c r="A11">
        <v>10</v>
      </c>
      <c r="B11" t="s">
        <v>530</v>
      </c>
      <c r="C11" t="s">
        <v>530</v>
      </c>
      <c r="D11" t="s">
        <v>531</v>
      </c>
    </row>
    <row r="12" spans="1:4">
      <c r="A12">
        <v>11</v>
      </c>
      <c r="B12" t="s">
        <v>530</v>
      </c>
      <c r="C12" t="s">
        <v>532</v>
      </c>
      <c r="D12" t="s">
        <v>533</v>
      </c>
    </row>
    <row r="13" spans="1:4">
      <c r="A13">
        <v>12</v>
      </c>
      <c r="B13" t="s">
        <v>530</v>
      </c>
      <c r="C13" t="s">
        <v>534</v>
      </c>
      <c r="D13" t="s">
        <v>535</v>
      </c>
    </row>
    <row r="14" spans="1:4">
      <c r="A14">
        <v>13</v>
      </c>
      <c r="B14" t="s">
        <v>530</v>
      </c>
      <c r="C14" t="s">
        <v>536</v>
      </c>
      <c r="D14" t="s">
        <v>537</v>
      </c>
    </row>
    <row r="15" spans="1:4">
      <c r="A15">
        <v>14</v>
      </c>
      <c r="B15" t="s">
        <v>530</v>
      </c>
      <c r="C15" t="s">
        <v>538</v>
      </c>
      <c r="D15" t="s">
        <v>539</v>
      </c>
    </row>
    <row r="16" spans="1:4">
      <c r="A16">
        <v>15</v>
      </c>
      <c r="B16" t="s">
        <v>530</v>
      </c>
      <c r="C16" t="s">
        <v>540</v>
      </c>
      <c r="D16" t="s">
        <v>541</v>
      </c>
    </row>
    <row r="17" spans="1:4">
      <c r="A17">
        <v>16</v>
      </c>
      <c r="B17" t="s">
        <v>530</v>
      </c>
      <c r="C17" t="s">
        <v>542</v>
      </c>
      <c r="D17" t="s">
        <v>543</v>
      </c>
    </row>
    <row r="18" spans="1:4">
      <c r="A18">
        <v>17</v>
      </c>
      <c r="B18" t="s">
        <v>530</v>
      </c>
      <c r="C18" t="s">
        <v>544</v>
      </c>
      <c r="D18" t="s">
        <v>545</v>
      </c>
    </row>
    <row r="19" spans="1:4">
      <c r="A19">
        <v>18</v>
      </c>
      <c r="B19" t="s">
        <v>530</v>
      </c>
      <c r="C19" t="s">
        <v>546</v>
      </c>
      <c r="D19" t="s">
        <v>547</v>
      </c>
    </row>
    <row r="20" spans="1:4">
      <c r="A20">
        <v>19</v>
      </c>
      <c r="B20" t="s">
        <v>530</v>
      </c>
      <c r="C20" t="s">
        <v>548</v>
      </c>
      <c r="D20" t="s">
        <v>549</v>
      </c>
    </row>
    <row r="21" spans="1:4">
      <c r="A21">
        <v>20</v>
      </c>
      <c r="B21" t="s">
        <v>530</v>
      </c>
      <c r="C21" t="s">
        <v>550</v>
      </c>
      <c r="D21" t="s">
        <v>551</v>
      </c>
    </row>
    <row r="22" spans="1:4">
      <c r="A22">
        <v>21</v>
      </c>
      <c r="B22" t="s">
        <v>530</v>
      </c>
      <c r="C22" t="s">
        <v>552</v>
      </c>
      <c r="D22" t="s">
        <v>553</v>
      </c>
    </row>
    <row r="23" spans="1:4">
      <c r="A23">
        <v>22</v>
      </c>
      <c r="B23" t="s">
        <v>554</v>
      </c>
      <c r="C23" t="s">
        <v>556</v>
      </c>
      <c r="D23" t="s">
        <v>557</v>
      </c>
    </row>
    <row r="24" spans="1:4">
      <c r="A24">
        <v>23</v>
      </c>
      <c r="B24" t="s">
        <v>554</v>
      </c>
      <c r="C24" t="s">
        <v>554</v>
      </c>
      <c r="D24" t="s">
        <v>555</v>
      </c>
    </row>
    <row r="25" spans="1:4">
      <c r="A25">
        <v>24</v>
      </c>
      <c r="B25" t="s">
        <v>554</v>
      </c>
      <c r="C25" t="s">
        <v>558</v>
      </c>
      <c r="D25" t="s">
        <v>559</v>
      </c>
    </row>
    <row r="26" spans="1:4">
      <c r="A26">
        <v>25</v>
      </c>
      <c r="B26" t="s">
        <v>554</v>
      </c>
      <c r="C26" t="s">
        <v>560</v>
      </c>
      <c r="D26" t="s">
        <v>561</v>
      </c>
    </row>
    <row r="27" spans="1:4">
      <c r="A27">
        <v>26</v>
      </c>
      <c r="B27" t="s">
        <v>554</v>
      </c>
      <c r="C27" t="s">
        <v>562</v>
      </c>
      <c r="D27" t="s">
        <v>563</v>
      </c>
    </row>
    <row r="28" spans="1:4">
      <c r="A28">
        <v>27</v>
      </c>
      <c r="B28" t="s">
        <v>554</v>
      </c>
      <c r="C28" t="s">
        <v>564</v>
      </c>
      <c r="D28" t="s">
        <v>565</v>
      </c>
    </row>
    <row r="29" spans="1:4">
      <c r="A29">
        <v>28</v>
      </c>
      <c r="B29" t="s">
        <v>554</v>
      </c>
      <c r="C29" t="s">
        <v>566</v>
      </c>
      <c r="D29" t="s">
        <v>567</v>
      </c>
    </row>
    <row r="30" spans="1:4">
      <c r="A30">
        <v>29</v>
      </c>
      <c r="B30" t="s">
        <v>554</v>
      </c>
      <c r="C30" t="s">
        <v>568</v>
      </c>
      <c r="D30" t="s">
        <v>569</v>
      </c>
    </row>
    <row r="31" spans="1:4">
      <c r="A31">
        <v>30</v>
      </c>
      <c r="B31" t="s">
        <v>554</v>
      </c>
      <c r="C31" t="s">
        <v>570</v>
      </c>
      <c r="D31" t="s">
        <v>571</v>
      </c>
    </row>
    <row r="32" spans="1:4">
      <c r="A32">
        <v>31</v>
      </c>
      <c r="B32" t="s">
        <v>554</v>
      </c>
      <c r="C32" t="s">
        <v>572</v>
      </c>
      <c r="D32" t="s">
        <v>573</v>
      </c>
    </row>
    <row r="33" spans="1:4">
      <c r="A33">
        <v>32</v>
      </c>
      <c r="B33" t="s">
        <v>554</v>
      </c>
      <c r="C33" t="s">
        <v>574</v>
      </c>
      <c r="D33" t="s">
        <v>575</v>
      </c>
    </row>
    <row r="34" spans="1:4">
      <c r="A34">
        <v>33</v>
      </c>
      <c r="B34" t="s">
        <v>554</v>
      </c>
      <c r="C34" t="s">
        <v>576</v>
      </c>
      <c r="D34" t="s">
        <v>577</v>
      </c>
    </row>
    <row r="35" spans="1:4">
      <c r="A35">
        <v>34</v>
      </c>
      <c r="B35" t="s">
        <v>578</v>
      </c>
      <c r="C35" t="s">
        <v>578</v>
      </c>
      <c r="D35" t="s">
        <v>579</v>
      </c>
    </row>
    <row r="36" spans="1:4">
      <c r="A36">
        <v>35</v>
      </c>
      <c r="B36" t="s">
        <v>578</v>
      </c>
      <c r="C36" t="s">
        <v>580</v>
      </c>
      <c r="D36" t="s">
        <v>581</v>
      </c>
    </row>
    <row r="37" spans="1:4">
      <c r="A37">
        <v>36</v>
      </c>
      <c r="B37" t="s">
        <v>578</v>
      </c>
      <c r="C37" t="s">
        <v>582</v>
      </c>
      <c r="D37" t="s">
        <v>583</v>
      </c>
    </row>
    <row r="38" spans="1:4">
      <c r="A38">
        <v>37</v>
      </c>
      <c r="B38" t="s">
        <v>578</v>
      </c>
      <c r="C38" t="s">
        <v>584</v>
      </c>
      <c r="D38" t="s">
        <v>585</v>
      </c>
    </row>
    <row r="39" spans="1:4">
      <c r="A39">
        <v>38</v>
      </c>
      <c r="B39" t="s">
        <v>578</v>
      </c>
      <c r="C39" t="s">
        <v>586</v>
      </c>
      <c r="D39" t="s">
        <v>587</v>
      </c>
    </row>
    <row r="40" spans="1:4">
      <c r="A40">
        <v>39</v>
      </c>
      <c r="B40" t="s">
        <v>578</v>
      </c>
      <c r="C40" t="s">
        <v>588</v>
      </c>
      <c r="D40" t="s">
        <v>589</v>
      </c>
    </row>
    <row r="41" spans="1:4">
      <c r="A41">
        <v>40</v>
      </c>
      <c r="B41" t="s">
        <v>578</v>
      </c>
      <c r="C41" t="s">
        <v>590</v>
      </c>
      <c r="D41" t="s">
        <v>591</v>
      </c>
    </row>
    <row r="42" spans="1:4">
      <c r="A42">
        <v>41</v>
      </c>
      <c r="B42" t="s">
        <v>578</v>
      </c>
      <c r="C42" t="s">
        <v>592</v>
      </c>
      <c r="D42" t="s">
        <v>593</v>
      </c>
    </row>
    <row r="43" spans="1:4">
      <c r="A43">
        <v>42</v>
      </c>
      <c r="B43" t="s">
        <v>578</v>
      </c>
      <c r="C43" t="s">
        <v>594</v>
      </c>
      <c r="D43" t="s">
        <v>595</v>
      </c>
    </row>
    <row r="44" spans="1:4">
      <c r="A44">
        <v>43</v>
      </c>
      <c r="B44" t="s">
        <v>596</v>
      </c>
      <c r="C44" t="s">
        <v>598</v>
      </c>
      <c r="D44" t="s">
        <v>599</v>
      </c>
    </row>
    <row r="45" spans="1:4">
      <c r="A45">
        <v>44</v>
      </c>
      <c r="B45" t="s">
        <v>596</v>
      </c>
      <c r="C45" t="s">
        <v>600</v>
      </c>
      <c r="D45" t="s">
        <v>601</v>
      </c>
    </row>
    <row r="46" spans="1:4">
      <c r="A46">
        <v>45</v>
      </c>
      <c r="B46" t="s">
        <v>596</v>
      </c>
      <c r="C46" t="s">
        <v>602</v>
      </c>
      <c r="D46" t="s">
        <v>603</v>
      </c>
    </row>
    <row r="47" spans="1:4">
      <c r="A47">
        <v>46</v>
      </c>
      <c r="B47" t="s">
        <v>596</v>
      </c>
      <c r="C47" t="s">
        <v>596</v>
      </c>
      <c r="D47" t="s">
        <v>597</v>
      </c>
    </row>
    <row r="48" spans="1:4">
      <c r="A48">
        <v>47</v>
      </c>
      <c r="B48" t="s">
        <v>596</v>
      </c>
      <c r="C48" t="s">
        <v>604</v>
      </c>
      <c r="D48" t="s">
        <v>605</v>
      </c>
    </row>
    <row r="49" spans="1:4">
      <c r="A49">
        <v>48</v>
      </c>
      <c r="B49" t="s">
        <v>596</v>
      </c>
      <c r="C49" t="s">
        <v>606</v>
      </c>
      <c r="D49" t="s">
        <v>607</v>
      </c>
    </row>
    <row r="50" spans="1:4">
      <c r="A50">
        <v>49</v>
      </c>
      <c r="B50" t="s">
        <v>596</v>
      </c>
      <c r="C50" t="s">
        <v>608</v>
      </c>
      <c r="D50" t="s">
        <v>609</v>
      </c>
    </row>
    <row r="51" spans="1:4">
      <c r="A51">
        <v>50</v>
      </c>
      <c r="B51" t="s">
        <v>596</v>
      </c>
      <c r="C51" t="s">
        <v>610</v>
      </c>
      <c r="D51" t="s">
        <v>611</v>
      </c>
    </row>
    <row r="52" spans="1:4">
      <c r="A52">
        <v>51</v>
      </c>
      <c r="B52" t="s">
        <v>596</v>
      </c>
      <c r="C52" t="s">
        <v>612</v>
      </c>
      <c r="D52" t="s">
        <v>613</v>
      </c>
    </row>
    <row r="53" spans="1:4">
      <c r="A53">
        <v>52</v>
      </c>
      <c r="B53" t="s">
        <v>596</v>
      </c>
      <c r="C53" t="s">
        <v>614</v>
      </c>
      <c r="D53" t="s">
        <v>615</v>
      </c>
    </row>
    <row r="54" spans="1:4">
      <c r="A54">
        <v>53</v>
      </c>
      <c r="B54" t="s">
        <v>596</v>
      </c>
      <c r="C54" t="s">
        <v>616</v>
      </c>
      <c r="D54" t="s">
        <v>617</v>
      </c>
    </row>
    <row r="55" spans="1:4">
      <c r="A55">
        <v>54</v>
      </c>
      <c r="B55" t="s">
        <v>596</v>
      </c>
      <c r="C55" t="s">
        <v>618</v>
      </c>
      <c r="D55" t="s">
        <v>619</v>
      </c>
    </row>
    <row r="56" spans="1:4">
      <c r="A56">
        <v>55</v>
      </c>
      <c r="B56" t="s">
        <v>596</v>
      </c>
      <c r="C56" t="s">
        <v>620</v>
      </c>
      <c r="D56" t="s">
        <v>621</v>
      </c>
    </row>
    <row r="57" spans="1:4">
      <c r="A57">
        <v>56</v>
      </c>
      <c r="B57" t="s">
        <v>596</v>
      </c>
      <c r="C57" t="s">
        <v>622</v>
      </c>
      <c r="D57" t="s">
        <v>623</v>
      </c>
    </row>
    <row r="58" spans="1:4">
      <c r="A58">
        <v>57</v>
      </c>
      <c r="B58" t="s">
        <v>596</v>
      </c>
      <c r="C58" t="s">
        <v>624</v>
      </c>
      <c r="D58" t="s">
        <v>625</v>
      </c>
    </row>
    <row r="59" spans="1:4">
      <c r="A59">
        <v>58</v>
      </c>
      <c r="B59" t="s">
        <v>486</v>
      </c>
      <c r="C59" t="s">
        <v>626</v>
      </c>
      <c r="D59" t="s">
        <v>627</v>
      </c>
    </row>
    <row r="60" spans="1:4">
      <c r="A60">
        <v>59</v>
      </c>
      <c r="B60" t="s">
        <v>486</v>
      </c>
      <c r="C60" t="s">
        <v>486</v>
      </c>
      <c r="D60" t="s">
        <v>487</v>
      </c>
    </row>
    <row r="61" spans="1:4">
      <c r="A61">
        <v>60</v>
      </c>
      <c r="B61" t="s">
        <v>486</v>
      </c>
      <c r="C61" t="s">
        <v>628</v>
      </c>
      <c r="D61" t="s">
        <v>629</v>
      </c>
    </row>
    <row r="62" spans="1:4">
      <c r="A62">
        <v>61</v>
      </c>
      <c r="B62" t="s">
        <v>486</v>
      </c>
      <c r="C62" t="s">
        <v>491</v>
      </c>
      <c r="D62" t="s">
        <v>492</v>
      </c>
    </row>
    <row r="63" spans="1:4">
      <c r="A63">
        <v>62</v>
      </c>
      <c r="B63" t="s">
        <v>486</v>
      </c>
      <c r="C63" t="s">
        <v>630</v>
      </c>
      <c r="D63" t="s">
        <v>631</v>
      </c>
    </row>
    <row r="64" spans="1:4">
      <c r="A64">
        <v>63</v>
      </c>
      <c r="B64" t="s">
        <v>486</v>
      </c>
      <c r="C64" t="s">
        <v>420</v>
      </c>
      <c r="D64" t="s">
        <v>488</v>
      </c>
    </row>
    <row r="65" spans="1:4">
      <c r="A65">
        <v>64</v>
      </c>
      <c r="B65" t="s">
        <v>486</v>
      </c>
      <c r="C65" t="s">
        <v>632</v>
      </c>
      <c r="D65" t="s">
        <v>633</v>
      </c>
    </row>
    <row r="66" spans="1:4">
      <c r="A66">
        <v>65</v>
      </c>
      <c r="B66" t="s">
        <v>486</v>
      </c>
      <c r="C66" t="s">
        <v>634</v>
      </c>
      <c r="D66" t="s">
        <v>635</v>
      </c>
    </row>
    <row r="67" spans="1:4">
      <c r="A67">
        <v>66</v>
      </c>
      <c r="B67" t="s">
        <v>486</v>
      </c>
      <c r="C67" t="s">
        <v>636</v>
      </c>
      <c r="D67" t="s">
        <v>637</v>
      </c>
    </row>
    <row r="68" spans="1:4">
      <c r="A68">
        <v>67</v>
      </c>
      <c r="B68" t="s">
        <v>486</v>
      </c>
      <c r="C68" t="s">
        <v>638</v>
      </c>
      <c r="D68" t="s">
        <v>639</v>
      </c>
    </row>
    <row r="69" spans="1:4">
      <c r="A69">
        <v>68</v>
      </c>
      <c r="B69" t="s">
        <v>486</v>
      </c>
      <c r="C69" t="s">
        <v>640</v>
      </c>
      <c r="D69" t="s">
        <v>641</v>
      </c>
    </row>
    <row r="70" spans="1:4">
      <c r="A70">
        <v>69</v>
      </c>
      <c r="B70" t="s">
        <v>486</v>
      </c>
      <c r="C70" t="s">
        <v>642</v>
      </c>
      <c r="D70" t="s">
        <v>643</v>
      </c>
    </row>
    <row r="71" spans="1:4">
      <c r="A71">
        <v>70</v>
      </c>
      <c r="B71" t="s">
        <v>486</v>
      </c>
      <c r="C71" t="s">
        <v>499</v>
      </c>
      <c r="D71" t="s">
        <v>500</v>
      </c>
    </row>
    <row r="72" spans="1:4">
      <c r="A72">
        <v>71</v>
      </c>
      <c r="B72" t="s">
        <v>486</v>
      </c>
      <c r="C72" t="s">
        <v>644</v>
      </c>
      <c r="D72" t="s">
        <v>645</v>
      </c>
    </row>
    <row r="73" spans="1:4">
      <c r="A73">
        <v>72</v>
      </c>
      <c r="B73" t="s">
        <v>646</v>
      </c>
      <c r="C73" t="s">
        <v>646</v>
      </c>
      <c r="D73" t="s">
        <v>647</v>
      </c>
    </row>
    <row r="74" spans="1:4">
      <c r="A74">
        <v>73</v>
      </c>
      <c r="B74" t="s">
        <v>424</v>
      </c>
      <c r="C74" t="s">
        <v>600</v>
      </c>
      <c r="D74" t="s">
        <v>648</v>
      </c>
    </row>
    <row r="75" spans="1:4">
      <c r="A75">
        <v>74</v>
      </c>
      <c r="B75" t="s">
        <v>424</v>
      </c>
      <c r="C75" t="s">
        <v>649</v>
      </c>
      <c r="D75" t="s">
        <v>650</v>
      </c>
    </row>
    <row r="76" spans="1:4">
      <c r="A76">
        <v>75</v>
      </c>
      <c r="B76" t="s">
        <v>424</v>
      </c>
      <c r="C76" t="s">
        <v>424</v>
      </c>
      <c r="D76" t="s">
        <v>425</v>
      </c>
    </row>
    <row r="77" spans="1:4">
      <c r="A77">
        <v>76</v>
      </c>
      <c r="B77" t="s">
        <v>424</v>
      </c>
      <c r="C77" t="s">
        <v>651</v>
      </c>
      <c r="D77" t="s">
        <v>652</v>
      </c>
    </row>
    <row r="78" spans="1:4">
      <c r="A78">
        <v>77</v>
      </c>
      <c r="B78" t="s">
        <v>424</v>
      </c>
      <c r="C78" t="s">
        <v>653</v>
      </c>
      <c r="D78" t="s">
        <v>654</v>
      </c>
    </row>
    <row r="79" spans="1:4">
      <c r="A79">
        <v>78</v>
      </c>
      <c r="B79" t="s">
        <v>424</v>
      </c>
      <c r="C79" t="s">
        <v>655</v>
      </c>
      <c r="D79" t="s">
        <v>656</v>
      </c>
    </row>
    <row r="80" spans="1:4">
      <c r="A80">
        <v>79</v>
      </c>
      <c r="B80" t="s">
        <v>424</v>
      </c>
      <c r="C80" t="s">
        <v>657</v>
      </c>
      <c r="D80" t="s">
        <v>658</v>
      </c>
    </row>
    <row r="81" spans="1:4">
      <c r="A81">
        <v>80</v>
      </c>
      <c r="B81" t="s">
        <v>424</v>
      </c>
      <c r="C81" t="s">
        <v>659</v>
      </c>
      <c r="D81" t="s">
        <v>660</v>
      </c>
    </row>
    <row r="82" spans="1:4">
      <c r="A82">
        <v>81</v>
      </c>
      <c r="B82" t="s">
        <v>424</v>
      </c>
      <c r="C82" t="s">
        <v>661</v>
      </c>
      <c r="D82" t="s">
        <v>662</v>
      </c>
    </row>
    <row r="83" spans="1:4">
      <c r="A83">
        <v>82</v>
      </c>
      <c r="B83" t="s">
        <v>424</v>
      </c>
      <c r="C83" t="s">
        <v>663</v>
      </c>
      <c r="D83" t="s">
        <v>664</v>
      </c>
    </row>
    <row r="84" spans="1:4">
      <c r="A84">
        <v>83</v>
      </c>
      <c r="B84" t="s">
        <v>424</v>
      </c>
      <c r="C84" t="s">
        <v>665</v>
      </c>
      <c r="D84" t="s">
        <v>666</v>
      </c>
    </row>
    <row r="85" spans="1:4">
      <c r="A85">
        <v>84</v>
      </c>
      <c r="B85" t="s">
        <v>424</v>
      </c>
      <c r="C85" t="s">
        <v>667</v>
      </c>
      <c r="D85" t="s">
        <v>668</v>
      </c>
    </row>
    <row r="86" spans="1:4">
      <c r="A86">
        <v>85</v>
      </c>
      <c r="B86" t="s">
        <v>424</v>
      </c>
      <c r="C86" t="s">
        <v>669</v>
      </c>
      <c r="D86" t="s">
        <v>670</v>
      </c>
    </row>
    <row r="87" spans="1:4">
      <c r="A87">
        <v>86</v>
      </c>
      <c r="B87" t="s">
        <v>424</v>
      </c>
      <c r="C87" t="s">
        <v>426</v>
      </c>
      <c r="D87" t="s">
        <v>427</v>
      </c>
    </row>
    <row r="88" spans="1:4">
      <c r="A88">
        <v>87</v>
      </c>
      <c r="B88" t="s">
        <v>424</v>
      </c>
      <c r="C88" t="s">
        <v>671</v>
      </c>
      <c r="D88" t="s">
        <v>672</v>
      </c>
    </row>
    <row r="89" spans="1:4">
      <c r="A89">
        <v>88</v>
      </c>
      <c r="B89" t="s">
        <v>673</v>
      </c>
      <c r="C89" t="s">
        <v>673</v>
      </c>
      <c r="D89" t="s">
        <v>674</v>
      </c>
    </row>
    <row r="90" spans="1:4">
      <c r="A90">
        <v>89</v>
      </c>
      <c r="B90" t="s">
        <v>675</v>
      </c>
      <c r="C90" t="s">
        <v>675</v>
      </c>
      <c r="D90" t="s">
        <v>676</v>
      </c>
    </row>
    <row r="91" spans="1:4">
      <c r="A91">
        <v>90</v>
      </c>
      <c r="B91" t="s">
        <v>406</v>
      </c>
      <c r="C91" t="s">
        <v>406</v>
      </c>
      <c r="D91" t="s">
        <v>407</v>
      </c>
    </row>
    <row r="92" spans="1:4">
      <c r="A92">
        <v>91</v>
      </c>
      <c r="B92" t="s">
        <v>478</v>
      </c>
      <c r="C92" t="s">
        <v>478</v>
      </c>
      <c r="D92" t="s">
        <v>479</v>
      </c>
    </row>
    <row r="93" spans="1:4">
      <c r="A93">
        <v>92</v>
      </c>
      <c r="B93" t="s">
        <v>357</v>
      </c>
      <c r="C93" t="s">
        <v>357</v>
      </c>
      <c r="D93" t="s">
        <v>358</v>
      </c>
    </row>
    <row r="94" spans="1:4">
      <c r="A94">
        <v>93</v>
      </c>
      <c r="B94" t="s">
        <v>677</v>
      </c>
      <c r="C94" t="s">
        <v>677</v>
      </c>
      <c r="D94" t="s">
        <v>678</v>
      </c>
    </row>
    <row r="95" spans="1:4">
      <c r="A95">
        <v>94</v>
      </c>
      <c r="B95" t="s">
        <v>679</v>
      </c>
      <c r="C95" t="s">
        <v>679</v>
      </c>
      <c r="D95" t="s">
        <v>680</v>
      </c>
    </row>
    <row r="96" spans="1:4">
      <c r="A96">
        <v>95</v>
      </c>
      <c r="B96" t="s">
        <v>681</v>
      </c>
      <c r="C96" t="s">
        <v>681</v>
      </c>
      <c r="D96" t="s">
        <v>682</v>
      </c>
    </row>
    <row r="97" spans="1:4">
      <c r="A97">
        <v>96</v>
      </c>
      <c r="B97" t="s">
        <v>683</v>
      </c>
      <c r="C97" t="s">
        <v>683</v>
      </c>
      <c r="D97" t="s">
        <v>684</v>
      </c>
    </row>
    <row r="98" spans="1:4">
      <c r="A98">
        <v>97</v>
      </c>
      <c r="B98" t="s">
        <v>685</v>
      </c>
      <c r="C98" t="s">
        <v>685</v>
      </c>
      <c r="D98" t="s">
        <v>686</v>
      </c>
    </row>
    <row r="99" spans="1:4">
      <c r="A99">
        <v>98</v>
      </c>
      <c r="B99" t="s">
        <v>685</v>
      </c>
      <c r="C99" t="s">
        <v>687</v>
      </c>
      <c r="D99" t="s">
        <v>688</v>
      </c>
    </row>
    <row r="100" spans="1:4">
      <c r="A100">
        <v>99</v>
      </c>
      <c r="B100" t="s">
        <v>685</v>
      </c>
      <c r="C100" t="s">
        <v>689</v>
      </c>
      <c r="D100" t="s">
        <v>690</v>
      </c>
    </row>
    <row r="101" spans="1:4">
      <c r="A101">
        <v>100</v>
      </c>
      <c r="B101" t="s">
        <v>685</v>
      </c>
      <c r="C101" t="s">
        <v>691</v>
      </c>
      <c r="D101" t="s">
        <v>692</v>
      </c>
    </row>
    <row r="102" spans="1:4">
      <c r="A102">
        <v>101</v>
      </c>
      <c r="B102" t="s">
        <v>685</v>
      </c>
      <c r="C102" t="s">
        <v>693</v>
      </c>
      <c r="D102" t="s">
        <v>694</v>
      </c>
    </row>
    <row r="103" spans="1:4">
      <c r="A103">
        <v>102</v>
      </c>
      <c r="B103" t="s">
        <v>685</v>
      </c>
      <c r="C103" t="s">
        <v>695</v>
      </c>
      <c r="D103" t="s">
        <v>696</v>
      </c>
    </row>
    <row r="104" spans="1:4">
      <c r="A104">
        <v>103</v>
      </c>
      <c r="B104" t="s">
        <v>685</v>
      </c>
      <c r="C104" t="s">
        <v>697</v>
      </c>
      <c r="D104" t="s">
        <v>698</v>
      </c>
    </row>
    <row r="105" spans="1:4">
      <c r="A105">
        <v>104</v>
      </c>
      <c r="B105" t="s">
        <v>685</v>
      </c>
      <c r="C105" t="s">
        <v>699</v>
      </c>
      <c r="D105" t="s">
        <v>700</v>
      </c>
    </row>
    <row r="106" spans="1:4">
      <c r="A106">
        <v>105</v>
      </c>
      <c r="B106" t="s">
        <v>685</v>
      </c>
      <c r="C106" t="s">
        <v>701</v>
      </c>
      <c r="D106" t="s">
        <v>702</v>
      </c>
    </row>
    <row r="107" spans="1:4">
      <c r="A107">
        <v>106</v>
      </c>
      <c r="B107" t="s">
        <v>482</v>
      </c>
      <c r="C107" t="s">
        <v>703</v>
      </c>
      <c r="D107" t="s">
        <v>704</v>
      </c>
    </row>
    <row r="108" spans="1:4">
      <c r="A108">
        <v>107</v>
      </c>
      <c r="B108" t="s">
        <v>482</v>
      </c>
      <c r="C108" t="s">
        <v>482</v>
      </c>
      <c r="D108" t="s">
        <v>483</v>
      </c>
    </row>
    <row r="109" spans="1:4">
      <c r="A109">
        <v>108</v>
      </c>
      <c r="B109" t="s">
        <v>482</v>
      </c>
      <c r="C109" t="s">
        <v>705</v>
      </c>
      <c r="D109" t="s">
        <v>706</v>
      </c>
    </row>
    <row r="110" spans="1:4">
      <c r="A110">
        <v>109</v>
      </c>
      <c r="B110" t="s">
        <v>482</v>
      </c>
      <c r="C110" t="s">
        <v>707</v>
      </c>
      <c r="D110" t="s">
        <v>708</v>
      </c>
    </row>
    <row r="111" spans="1:4">
      <c r="A111">
        <v>110</v>
      </c>
      <c r="B111" t="s">
        <v>482</v>
      </c>
      <c r="C111" t="s">
        <v>709</v>
      </c>
      <c r="D111" t="s">
        <v>710</v>
      </c>
    </row>
    <row r="112" spans="1:4">
      <c r="A112">
        <v>111</v>
      </c>
      <c r="B112" t="s">
        <v>482</v>
      </c>
      <c r="C112" t="s">
        <v>711</v>
      </c>
      <c r="D112" t="s">
        <v>712</v>
      </c>
    </row>
    <row r="113" spans="1:4">
      <c r="A113">
        <v>112</v>
      </c>
      <c r="B113" t="s">
        <v>482</v>
      </c>
      <c r="C113" t="s">
        <v>713</v>
      </c>
      <c r="D113" t="s">
        <v>714</v>
      </c>
    </row>
    <row r="114" spans="1:4">
      <c r="A114">
        <v>113</v>
      </c>
      <c r="B114" t="s">
        <v>482</v>
      </c>
      <c r="C114" t="s">
        <v>715</v>
      </c>
      <c r="D114" t="s">
        <v>716</v>
      </c>
    </row>
    <row r="115" spans="1:4">
      <c r="A115">
        <v>114</v>
      </c>
      <c r="B115" t="s">
        <v>482</v>
      </c>
      <c r="C115" t="s">
        <v>717</v>
      </c>
      <c r="D115" t="s">
        <v>718</v>
      </c>
    </row>
    <row r="116" spans="1:4">
      <c r="A116">
        <v>115</v>
      </c>
      <c r="B116" t="s">
        <v>482</v>
      </c>
      <c r="C116" t="s">
        <v>719</v>
      </c>
      <c r="D116" t="s">
        <v>720</v>
      </c>
    </row>
    <row r="117" spans="1:4">
      <c r="A117">
        <v>116</v>
      </c>
      <c r="B117" t="s">
        <v>482</v>
      </c>
      <c r="C117" t="s">
        <v>721</v>
      </c>
      <c r="D117" t="s">
        <v>722</v>
      </c>
    </row>
    <row r="118" spans="1:4">
      <c r="A118">
        <v>117</v>
      </c>
      <c r="B118" t="s">
        <v>482</v>
      </c>
      <c r="C118" t="s">
        <v>484</v>
      </c>
      <c r="D118" t="s">
        <v>485</v>
      </c>
    </row>
    <row r="119" spans="1:4">
      <c r="A119">
        <v>118</v>
      </c>
      <c r="B119" t="s">
        <v>482</v>
      </c>
      <c r="C119" t="s">
        <v>723</v>
      </c>
      <c r="D119" t="s">
        <v>724</v>
      </c>
    </row>
    <row r="120" spans="1:4">
      <c r="A120">
        <v>119</v>
      </c>
      <c r="B120" t="s">
        <v>482</v>
      </c>
      <c r="C120" t="s">
        <v>725</v>
      </c>
      <c r="D120" t="s">
        <v>726</v>
      </c>
    </row>
    <row r="121" spans="1:4">
      <c r="A121">
        <v>120</v>
      </c>
      <c r="B121" t="s">
        <v>482</v>
      </c>
      <c r="C121" t="s">
        <v>727</v>
      </c>
      <c r="D121" t="s">
        <v>728</v>
      </c>
    </row>
    <row r="122" spans="1:4">
      <c r="A122">
        <v>121</v>
      </c>
      <c r="B122" t="s">
        <v>482</v>
      </c>
      <c r="C122" t="s">
        <v>729</v>
      </c>
      <c r="D122" t="s">
        <v>730</v>
      </c>
    </row>
    <row r="123" spans="1:4">
      <c r="A123">
        <v>122</v>
      </c>
      <c r="B123" t="s">
        <v>731</v>
      </c>
      <c r="C123" t="s">
        <v>733</v>
      </c>
      <c r="D123" t="s">
        <v>734</v>
      </c>
    </row>
    <row r="124" spans="1:4">
      <c r="A124">
        <v>123</v>
      </c>
      <c r="B124" t="s">
        <v>731</v>
      </c>
      <c r="C124" t="s">
        <v>735</v>
      </c>
      <c r="D124" t="s">
        <v>736</v>
      </c>
    </row>
    <row r="125" spans="1:4">
      <c r="A125">
        <v>124</v>
      </c>
      <c r="B125" t="s">
        <v>731</v>
      </c>
      <c r="C125" t="s">
        <v>737</v>
      </c>
      <c r="D125" t="s">
        <v>738</v>
      </c>
    </row>
    <row r="126" spans="1:4">
      <c r="A126">
        <v>125</v>
      </c>
      <c r="B126" t="s">
        <v>731</v>
      </c>
      <c r="C126" t="s">
        <v>739</v>
      </c>
      <c r="D126" t="s">
        <v>740</v>
      </c>
    </row>
    <row r="127" spans="1:4">
      <c r="A127">
        <v>126</v>
      </c>
      <c r="B127" t="s">
        <v>731</v>
      </c>
      <c r="C127" t="s">
        <v>741</v>
      </c>
      <c r="D127" t="s">
        <v>742</v>
      </c>
    </row>
    <row r="128" spans="1:4">
      <c r="A128">
        <v>127</v>
      </c>
      <c r="B128" t="s">
        <v>731</v>
      </c>
      <c r="C128" t="s">
        <v>731</v>
      </c>
      <c r="D128" t="s">
        <v>732</v>
      </c>
    </row>
    <row r="129" spans="1:4">
      <c r="A129">
        <v>128</v>
      </c>
      <c r="B129" t="s">
        <v>731</v>
      </c>
      <c r="C129" t="s">
        <v>743</v>
      </c>
      <c r="D129" t="s">
        <v>744</v>
      </c>
    </row>
    <row r="130" spans="1:4">
      <c r="A130">
        <v>129</v>
      </c>
      <c r="B130" t="s">
        <v>731</v>
      </c>
      <c r="C130" t="s">
        <v>745</v>
      </c>
      <c r="D130" t="s">
        <v>746</v>
      </c>
    </row>
    <row r="131" spans="1:4">
      <c r="A131">
        <v>130</v>
      </c>
      <c r="B131" t="s">
        <v>731</v>
      </c>
      <c r="C131" t="s">
        <v>747</v>
      </c>
      <c r="D131" t="s">
        <v>748</v>
      </c>
    </row>
    <row r="132" spans="1:4">
      <c r="A132">
        <v>131</v>
      </c>
      <c r="B132" t="s">
        <v>731</v>
      </c>
      <c r="C132" t="s">
        <v>749</v>
      </c>
      <c r="D132" t="s">
        <v>750</v>
      </c>
    </row>
    <row r="133" spans="1:4">
      <c r="A133">
        <v>132</v>
      </c>
      <c r="B133" t="s">
        <v>731</v>
      </c>
      <c r="C133" t="s">
        <v>751</v>
      </c>
      <c r="D133" t="s">
        <v>752</v>
      </c>
    </row>
    <row r="134" spans="1:4">
      <c r="A134">
        <v>133</v>
      </c>
      <c r="B134" t="s">
        <v>731</v>
      </c>
      <c r="C134" t="s">
        <v>753</v>
      </c>
      <c r="D134" t="s">
        <v>754</v>
      </c>
    </row>
    <row r="135" spans="1:4">
      <c r="A135">
        <v>134</v>
      </c>
      <c r="B135" t="s">
        <v>731</v>
      </c>
      <c r="C135" t="s">
        <v>755</v>
      </c>
      <c r="D135" t="s">
        <v>756</v>
      </c>
    </row>
    <row r="136" spans="1:4">
      <c r="A136">
        <v>135</v>
      </c>
      <c r="B136" t="s">
        <v>731</v>
      </c>
      <c r="C136" t="s">
        <v>757</v>
      </c>
      <c r="D136" t="s">
        <v>758</v>
      </c>
    </row>
    <row r="137" spans="1:4">
      <c r="A137">
        <v>136</v>
      </c>
      <c r="B137" t="s">
        <v>731</v>
      </c>
      <c r="C137" t="s">
        <v>759</v>
      </c>
      <c r="D137" t="s">
        <v>760</v>
      </c>
    </row>
    <row r="138" spans="1:4">
      <c r="A138">
        <v>137</v>
      </c>
      <c r="B138" t="s">
        <v>731</v>
      </c>
      <c r="C138" t="s">
        <v>761</v>
      </c>
      <c r="D138" t="s">
        <v>762</v>
      </c>
    </row>
    <row r="139" spans="1:4">
      <c r="A139">
        <v>138</v>
      </c>
      <c r="B139" t="s">
        <v>731</v>
      </c>
      <c r="C139" t="s">
        <v>763</v>
      </c>
      <c r="D139" t="s">
        <v>764</v>
      </c>
    </row>
    <row r="140" spans="1:4">
      <c r="A140">
        <v>139</v>
      </c>
      <c r="B140" t="s">
        <v>360</v>
      </c>
      <c r="C140" t="s">
        <v>765</v>
      </c>
      <c r="D140" t="s">
        <v>766</v>
      </c>
    </row>
    <row r="141" spans="1:4">
      <c r="A141">
        <v>140</v>
      </c>
      <c r="B141" t="s">
        <v>360</v>
      </c>
      <c r="C141" t="s">
        <v>362</v>
      </c>
      <c r="D141" t="s">
        <v>363</v>
      </c>
    </row>
    <row r="142" spans="1:4">
      <c r="A142">
        <v>141</v>
      </c>
      <c r="B142" t="s">
        <v>360</v>
      </c>
      <c r="C142" t="s">
        <v>495</v>
      </c>
      <c r="D142" t="s">
        <v>496</v>
      </c>
    </row>
    <row r="143" spans="1:4">
      <c r="A143">
        <v>142</v>
      </c>
      <c r="B143" t="s">
        <v>360</v>
      </c>
      <c r="C143" t="s">
        <v>360</v>
      </c>
      <c r="D143" t="s">
        <v>361</v>
      </c>
    </row>
    <row r="144" spans="1:4">
      <c r="A144">
        <v>143</v>
      </c>
      <c r="B144" t="s">
        <v>360</v>
      </c>
      <c r="C144" t="s">
        <v>767</v>
      </c>
      <c r="D144" t="s">
        <v>768</v>
      </c>
    </row>
    <row r="145" spans="1:4">
      <c r="A145">
        <v>144</v>
      </c>
      <c r="B145" t="s">
        <v>360</v>
      </c>
      <c r="C145" t="s">
        <v>432</v>
      </c>
      <c r="D145" t="s">
        <v>433</v>
      </c>
    </row>
    <row r="146" spans="1:4">
      <c r="A146">
        <v>145</v>
      </c>
      <c r="B146" t="s">
        <v>360</v>
      </c>
      <c r="C146" t="s">
        <v>420</v>
      </c>
      <c r="D146" t="s">
        <v>421</v>
      </c>
    </row>
    <row r="147" spans="1:4">
      <c r="A147">
        <v>146</v>
      </c>
      <c r="B147" t="s">
        <v>360</v>
      </c>
      <c r="C147" t="s">
        <v>769</v>
      </c>
      <c r="D147" t="s">
        <v>770</v>
      </c>
    </row>
    <row r="148" spans="1:4">
      <c r="A148">
        <v>147</v>
      </c>
      <c r="B148" t="s">
        <v>360</v>
      </c>
      <c r="C148" t="s">
        <v>771</v>
      </c>
      <c r="D148" t="s">
        <v>772</v>
      </c>
    </row>
    <row r="149" spans="1:4">
      <c r="A149">
        <v>148</v>
      </c>
      <c r="B149" t="s">
        <v>360</v>
      </c>
      <c r="C149" t="s">
        <v>773</v>
      </c>
      <c r="D149" t="s">
        <v>774</v>
      </c>
    </row>
    <row r="150" spans="1:4">
      <c r="A150">
        <v>149</v>
      </c>
      <c r="B150" t="s">
        <v>360</v>
      </c>
      <c r="C150" t="s">
        <v>775</v>
      </c>
      <c r="D150" t="s">
        <v>776</v>
      </c>
    </row>
    <row r="151" spans="1:4">
      <c r="A151">
        <v>150</v>
      </c>
      <c r="B151" t="s">
        <v>468</v>
      </c>
      <c r="C151" t="s">
        <v>777</v>
      </c>
      <c r="D151" t="s">
        <v>778</v>
      </c>
    </row>
    <row r="152" spans="1:4">
      <c r="A152">
        <v>151</v>
      </c>
      <c r="B152" t="s">
        <v>468</v>
      </c>
      <c r="C152" t="s">
        <v>779</v>
      </c>
      <c r="D152" t="s">
        <v>780</v>
      </c>
    </row>
    <row r="153" spans="1:4">
      <c r="A153">
        <v>152</v>
      </c>
      <c r="B153" t="s">
        <v>468</v>
      </c>
      <c r="C153" t="s">
        <v>781</v>
      </c>
      <c r="D153" t="s">
        <v>782</v>
      </c>
    </row>
    <row r="154" spans="1:4">
      <c r="A154">
        <v>153</v>
      </c>
      <c r="B154" t="s">
        <v>468</v>
      </c>
      <c r="C154" t="s">
        <v>783</v>
      </c>
      <c r="D154" t="s">
        <v>784</v>
      </c>
    </row>
    <row r="155" spans="1:4">
      <c r="A155">
        <v>154</v>
      </c>
      <c r="B155" t="s">
        <v>468</v>
      </c>
      <c r="C155" t="s">
        <v>785</v>
      </c>
      <c r="D155" t="s">
        <v>786</v>
      </c>
    </row>
    <row r="156" spans="1:4">
      <c r="A156">
        <v>155</v>
      </c>
      <c r="B156" t="s">
        <v>468</v>
      </c>
      <c r="C156" t="s">
        <v>787</v>
      </c>
      <c r="D156" t="s">
        <v>788</v>
      </c>
    </row>
    <row r="157" spans="1:4">
      <c r="A157">
        <v>156</v>
      </c>
      <c r="B157" t="s">
        <v>468</v>
      </c>
      <c r="C157" t="s">
        <v>789</v>
      </c>
      <c r="D157" t="s">
        <v>790</v>
      </c>
    </row>
    <row r="158" spans="1:4">
      <c r="A158">
        <v>157</v>
      </c>
      <c r="B158" t="s">
        <v>468</v>
      </c>
      <c r="C158" t="s">
        <v>791</v>
      </c>
      <c r="D158" t="s">
        <v>792</v>
      </c>
    </row>
    <row r="159" spans="1:4">
      <c r="A159">
        <v>158</v>
      </c>
      <c r="B159" t="s">
        <v>468</v>
      </c>
      <c r="C159" t="s">
        <v>468</v>
      </c>
      <c r="D159" t="s">
        <v>469</v>
      </c>
    </row>
    <row r="160" spans="1:4">
      <c r="A160">
        <v>159</v>
      </c>
      <c r="B160" t="s">
        <v>468</v>
      </c>
      <c r="C160" t="s">
        <v>793</v>
      </c>
      <c r="D160" t="s">
        <v>794</v>
      </c>
    </row>
    <row r="161" spans="1:4">
      <c r="A161">
        <v>160</v>
      </c>
      <c r="B161" t="s">
        <v>468</v>
      </c>
      <c r="C161" t="s">
        <v>795</v>
      </c>
      <c r="D161" t="s">
        <v>796</v>
      </c>
    </row>
    <row r="162" spans="1:4">
      <c r="A162">
        <v>161</v>
      </c>
      <c r="B162" t="s">
        <v>468</v>
      </c>
      <c r="C162" t="s">
        <v>797</v>
      </c>
      <c r="D162" t="s">
        <v>798</v>
      </c>
    </row>
    <row r="163" spans="1:4">
      <c r="A163">
        <v>162</v>
      </c>
      <c r="B163" t="s">
        <v>468</v>
      </c>
      <c r="C163" t="s">
        <v>470</v>
      </c>
      <c r="D163" t="s">
        <v>471</v>
      </c>
    </row>
    <row r="164" spans="1:4">
      <c r="A164">
        <v>163</v>
      </c>
      <c r="B164" t="s">
        <v>468</v>
      </c>
      <c r="C164" t="s">
        <v>799</v>
      </c>
      <c r="D164" t="s">
        <v>800</v>
      </c>
    </row>
    <row r="165" spans="1:4">
      <c r="A165">
        <v>164</v>
      </c>
      <c r="B165" t="s">
        <v>468</v>
      </c>
      <c r="C165" t="s">
        <v>801</v>
      </c>
      <c r="D165" t="s">
        <v>802</v>
      </c>
    </row>
    <row r="166" spans="1:4">
      <c r="A166">
        <v>165</v>
      </c>
      <c r="B166" t="s">
        <v>468</v>
      </c>
      <c r="C166" t="s">
        <v>803</v>
      </c>
      <c r="D166" t="s">
        <v>804</v>
      </c>
    </row>
    <row r="167" spans="1:4">
      <c r="A167">
        <v>166</v>
      </c>
      <c r="B167" t="s">
        <v>398</v>
      </c>
      <c r="C167" t="s">
        <v>805</v>
      </c>
      <c r="D167" t="s">
        <v>806</v>
      </c>
    </row>
    <row r="168" spans="1:4">
      <c r="A168">
        <v>167</v>
      </c>
      <c r="B168" t="s">
        <v>398</v>
      </c>
      <c r="C168" t="s">
        <v>398</v>
      </c>
      <c r="D168" t="s">
        <v>399</v>
      </c>
    </row>
    <row r="169" spans="1:4">
      <c r="A169">
        <v>168</v>
      </c>
      <c r="B169" t="s">
        <v>398</v>
      </c>
      <c r="C169" t="s">
        <v>807</v>
      </c>
      <c r="D169" t="s">
        <v>808</v>
      </c>
    </row>
    <row r="170" spans="1:4">
      <c r="A170">
        <v>169</v>
      </c>
      <c r="B170" t="s">
        <v>398</v>
      </c>
      <c r="C170" t="s">
        <v>809</v>
      </c>
      <c r="D170" t="s">
        <v>810</v>
      </c>
    </row>
    <row r="171" spans="1:4">
      <c r="A171">
        <v>170</v>
      </c>
      <c r="B171" t="s">
        <v>398</v>
      </c>
      <c r="C171" t="s">
        <v>811</v>
      </c>
      <c r="D171" t="s">
        <v>812</v>
      </c>
    </row>
    <row r="172" spans="1:4">
      <c r="A172">
        <v>171</v>
      </c>
      <c r="B172" t="s">
        <v>398</v>
      </c>
      <c r="C172" t="s">
        <v>400</v>
      </c>
      <c r="D172" t="s">
        <v>401</v>
      </c>
    </row>
    <row r="173" spans="1:4">
      <c r="A173">
        <v>172</v>
      </c>
      <c r="B173" t="s">
        <v>398</v>
      </c>
      <c r="C173" t="s">
        <v>813</v>
      </c>
      <c r="D173" t="s">
        <v>814</v>
      </c>
    </row>
    <row r="174" spans="1:4">
      <c r="A174">
        <v>173</v>
      </c>
      <c r="B174" t="s">
        <v>398</v>
      </c>
      <c r="C174" t="s">
        <v>412</v>
      </c>
      <c r="D174" t="s">
        <v>413</v>
      </c>
    </row>
    <row r="175" spans="1:4">
      <c r="A175">
        <v>174</v>
      </c>
      <c r="B175" t="s">
        <v>398</v>
      </c>
      <c r="C175" t="s">
        <v>815</v>
      </c>
      <c r="D175" t="s">
        <v>816</v>
      </c>
    </row>
    <row r="176" spans="1:4">
      <c r="A176">
        <v>175</v>
      </c>
      <c r="B176" t="s">
        <v>398</v>
      </c>
      <c r="C176" t="s">
        <v>817</v>
      </c>
      <c r="D176" t="s">
        <v>818</v>
      </c>
    </row>
    <row r="177" spans="1:4">
      <c r="A177">
        <v>176</v>
      </c>
      <c r="B177" t="s">
        <v>398</v>
      </c>
      <c r="C177" t="s">
        <v>819</v>
      </c>
      <c r="D177" t="s">
        <v>820</v>
      </c>
    </row>
    <row r="178" spans="1:4">
      <c r="A178">
        <v>177</v>
      </c>
      <c r="B178" t="s">
        <v>398</v>
      </c>
      <c r="C178" t="s">
        <v>821</v>
      </c>
      <c r="D178" t="s">
        <v>822</v>
      </c>
    </row>
    <row r="179" spans="1:4">
      <c r="A179">
        <v>178</v>
      </c>
      <c r="B179" t="s">
        <v>372</v>
      </c>
      <c r="C179" t="s">
        <v>823</v>
      </c>
      <c r="D179" t="s">
        <v>824</v>
      </c>
    </row>
    <row r="180" spans="1:4">
      <c r="A180">
        <v>179</v>
      </c>
      <c r="B180" t="s">
        <v>372</v>
      </c>
      <c r="C180" t="s">
        <v>374</v>
      </c>
      <c r="D180" t="s">
        <v>375</v>
      </c>
    </row>
    <row r="181" spans="1:4">
      <c r="A181">
        <v>180</v>
      </c>
      <c r="B181" t="s">
        <v>372</v>
      </c>
      <c r="C181" t="s">
        <v>825</v>
      </c>
      <c r="D181" t="s">
        <v>826</v>
      </c>
    </row>
    <row r="182" spans="1:4">
      <c r="A182">
        <v>181</v>
      </c>
      <c r="B182" t="s">
        <v>372</v>
      </c>
      <c r="C182" t="s">
        <v>372</v>
      </c>
      <c r="D182" t="s">
        <v>373</v>
      </c>
    </row>
    <row r="183" spans="1:4">
      <c r="A183">
        <v>182</v>
      </c>
      <c r="B183" t="s">
        <v>372</v>
      </c>
      <c r="C183" t="s">
        <v>480</v>
      </c>
      <c r="D183" t="s">
        <v>481</v>
      </c>
    </row>
    <row r="184" spans="1:4">
      <c r="A184">
        <v>183</v>
      </c>
      <c r="B184" t="s">
        <v>372</v>
      </c>
      <c r="C184" t="s">
        <v>827</v>
      </c>
      <c r="D184" t="s">
        <v>828</v>
      </c>
    </row>
    <row r="185" spans="1:4">
      <c r="A185">
        <v>184</v>
      </c>
      <c r="B185" t="s">
        <v>372</v>
      </c>
      <c r="C185" t="s">
        <v>514</v>
      </c>
      <c r="D185" t="s">
        <v>515</v>
      </c>
    </row>
    <row r="186" spans="1:4">
      <c r="A186">
        <v>185</v>
      </c>
      <c r="B186" t="s">
        <v>372</v>
      </c>
      <c r="C186" t="s">
        <v>829</v>
      </c>
      <c r="D186" t="s">
        <v>830</v>
      </c>
    </row>
    <row r="187" spans="1:4">
      <c r="A187">
        <v>186</v>
      </c>
      <c r="B187" t="s">
        <v>372</v>
      </c>
      <c r="C187" t="s">
        <v>831</v>
      </c>
      <c r="D187" t="s">
        <v>832</v>
      </c>
    </row>
    <row r="188" spans="1:4">
      <c r="A188">
        <v>187</v>
      </c>
      <c r="B188" t="s">
        <v>372</v>
      </c>
      <c r="C188" t="s">
        <v>489</v>
      </c>
      <c r="D188" t="s">
        <v>490</v>
      </c>
    </row>
    <row r="189" spans="1:4">
      <c r="A189">
        <v>188</v>
      </c>
      <c r="B189" t="s">
        <v>372</v>
      </c>
      <c r="C189" t="s">
        <v>833</v>
      </c>
      <c r="D189" t="s">
        <v>834</v>
      </c>
    </row>
    <row r="190" spans="1:4">
      <c r="A190">
        <v>189</v>
      </c>
      <c r="B190" t="s">
        <v>372</v>
      </c>
      <c r="C190" t="s">
        <v>835</v>
      </c>
      <c r="D190" t="s">
        <v>836</v>
      </c>
    </row>
    <row r="191" spans="1:4">
      <c r="A191">
        <v>190</v>
      </c>
      <c r="B191" t="s">
        <v>372</v>
      </c>
      <c r="C191" t="s">
        <v>505</v>
      </c>
      <c r="D191" t="s">
        <v>506</v>
      </c>
    </row>
    <row r="192" spans="1:4">
      <c r="A192">
        <v>191</v>
      </c>
      <c r="B192" t="s">
        <v>380</v>
      </c>
      <c r="C192" t="s">
        <v>493</v>
      </c>
      <c r="D192" t="s">
        <v>494</v>
      </c>
    </row>
    <row r="193" spans="1:4">
      <c r="A193">
        <v>192</v>
      </c>
      <c r="B193" t="s">
        <v>380</v>
      </c>
      <c r="C193" t="s">
        <v>837</v>
      </c>
      <c r="D193" t="s">
        <v>838</v>
      </c>
    </row>
    <row r="194" spans="1:4">
      <c r="A194">
        <v>193</v>
      </c>
      <c r="B194" t="s">
        <v>380</v>
      </c>
      <c r="C194" t="s">
        <v>839</v>
      </c>
      <c r="D194" t="s">
        <v>840</v>
      </c>
    </row>
    <row r="195" spans="1:4">
      <c r="A195">
        <v>194</v>
      </c>
      <c r="B195" t="s">
        <v>380</v>
      </c>
      <c r="C195" t="s">
        <v>841</v>
      </c>
      <c r="D195" t="s">
        <v>842</v>
      </c>
    </row>
    <row r="196" spans="1:4">
      <c r="A196">
        <v>195</v>
      </c>
      <c r="B196" t="s">
        <v>380</v>
      </c>
      <c r="C196" t="s">
        <v>380</v>
      </c>
      <c r="D196" t="s">
        <v>381</v>
      </c>
    </row>
    <row r="197" spans="1:4">
      <c r="A197">
        <v>196</v>
      </c>
      <c r="B197" t="s">
        <v>380</v>
      </c>
      <c r="C197" t="s">
        <v>382</v>
      </c>
      <c r="D197" t="s">
        <v>383</v>
      </c>
    </row>
    <row r="198" spans="1:4">
      <c r="A198">
        <v>197</v>
      </c>
      <c r="B198" t="s">
        <v>380</v>
      </c>
      <c r="C198" t="s">
        <v>843</v>
      </c>
      <c r="D198" t="s">
        <v>844</v>
      </c>
    </row>
    <row r="199" spans="1:4">
      <c r="A199">
        <v>198</v>
      </c>
      <c r="B199" t="s">
        <v>380</v>
      </c>
      <c r="C199" t="s">
        <v>845</v>
      </c>
      <c r="D199" t="s">
        <v>846</v>
      </c>
    </row>
    <row r="200" spans="1:4">
      <c r="A200">
        <v>199</v>
      </c>
      <c r="B200" t="s">
        <v>380</v>
      </c>
      <c r="C200" t="s">
        <v>847</v>
      </c>
      <c r="D200" t="s">
        <v>848</v>
      </c>
    </row>
    <row r="201" spans="1:4">
      <c r="A201">
        <v>200</v>
      </c>
      <c r="B201" t="s">
        <v>380</v>
      </c>
      <c r="C201" t="s">
        <v>849</v>
      </c>
      <c r="D201" t="s">
        <v>850</v>
      </c>
    </row>
    <row r="202" spans="1:4">
      <c r="A202">
        <v>201</v>
      </c>
      <c r="B202" t="s">
        <v>380</v>
      </c>
      <c r="C202" t="s">
        <v>851</v>
      </c>
      <c r="D202" t="s">
        <v>852</v>
      </c>
    </row>
    <row r="203" spans="1:4">
      <c r="A203">
        <v>202</v>
      </c>
      <c r="B203" t="s">
        <v>380</v>
      </c>
      <c r="C203" t="s">
        <v>853</v>
      </c>
      <c r="D203" t="s">
        <v>854</v>
      </c>
    </row>
    <row r="204" spans="1:4">
      <c r="A204">
        <v>203</v>
      </c>
      <c r="B204" t="s">
        <v>452</v>
      </c>
      <c r="C204" t="s">
        <v>855</v>
      </c>
      <c r="D204" t="s">
        <v>856</v>
      </c>
    </row>
    <row r="205" spans="1:4">
      <c r="A205">
        <v>204</v>
      </c>
      <c r="B205" t="s">
        <v>452</v>
      </c>
      <c r="C205" t="s">
        <v>857</v>
      </c>
      <c r="D205" t="s">
        <v>858</v>
      </c>
    </row>
    <row r="206" spans="1:4">
      <c r="A206">
        <v>205</v>
      </c>
      <c r="B206" t="s">
        <v>452</v>
      </c>
      <c r="C206" t="s">
        <v>859</v>
      </c>
      <c r="D206" t="s">
        <v>860</v>
      </c>
    </row>
    <row r="207" spans="1:4">
      <c r="A207">
        <v>206</v>
      </c>
      <c r="B207" t="s">
        <v>452</v>
      </c>
      <c r="C207" t="s">
        <v>454</v>
      </c>
      <c r="D207" t="s">
        <v>455</v>
      </c>
    </row>
    <row r="208" spans="1:4">
      <c r="A208">
        <v>207</v>
      </c>
      <c r="B208" t="s">
        <v>452</v>
      </c>
      <c r="C208" t="s">
        <v>861</v>
      </c>
      <c r="D208" t="s">
        <v>862</v>
      </c>
    </row>
    <row r="209" spans="1:4">
      <c r="A209">
        <v>208</v>
      </c>
      <c r="B209" t="s">
        <v>452</v>
      </c>
      <c r="C209" t="s">
        <v>452</v>
      </c>
      <c r="D209" t="s">
        <v>453</v>
      </c>
    </row>
    <row r="210" spans="1:4">
      <c r="A210">
        <v>209</v>
      </c>
      <c r="B210" t="s">
        <v>452</v>
      </c>
      <c r="C210" t="s">
        <v>863</v>
      </c>
      <c r="D210" t="s">
        <v>864</v>
      </c>
    </row>
    <row r="211" spans="1:4">
      <c r="A211">
        <v>210</v>
      </c>
      <c r="B211" t="s">
        <v>452</v>
      </c>
      <c r="C211" t="s">
        <v>755</v>
      </c>
      <c r="D211" t="s">
        <v>865</v>
      </c>
    </row>
    <row r="212" spans="1:4">
      <c r="A212">
        <v>211</v>
      </c>
      <c r="B212" t="s">
        <v>452</v>
      </c>
      <c r="C212" t="s">
        <v>866</v>
      </c>
      <c r="D212" t="s">
        <v>867</v>
      </c>
    </row>
    <row r="213" spans="1:4">
      <c r="A213">
        <v>212</v>
      </c>
      <c r="B213" t="s">
        <v>452</v>
      </c>
      <c r="C213" t="s">
        <v>868</v>
      </c>
      <c r="D213" t="s">
        <v>869</v>
      </c>
    </row>
    <row r="214" spans="1:4">
      <c r="A214">
        <v>213</v>
      </c>
      <c r="B214" t="s">
        <v>452</v>
      </c>
      <c r="C214" t="s">
        <v>870</v>
      </c>
      <c r="D214" t="s">
        <v>871</v>
      </c>
    </row>
    <row r="215" spans="1:4">
      <c r="A215">
        <v>214</v>
      </c>
      <c r="B215" t="s">
        <v>452</v>
      </c>
      <c r="C215" t="s">
        <v>872</v>
      </c>
      <c r="D215" t="s">
        <v>873</v>
      </c>
    </row>
    <row r="216" spans="1:4">
      <c r="A216">
        <v>215</v>
      </c>
      <c r="B216" t="s">
        <v>452</v>
      </c>
      <c r="C216" t="s">
        <v>874</v>
      </c>
      <c r="D216" t="s">
        <v>875</v>
      </c>
    </row>
    <row r="217" spans="1:4">
      <c r="A217">
        <v>216</v>
      </c>
      <c r="B217" t="s">
        <v>452</v>
      </c>
      <c r="C217" t="s">
        <v>876</v>
      </c>
      <c r="D217" t="s">
        <v>877</v>
      </c>
    </row>
    <row r="218" spans="1:4">
      <c r="A218">
        <v>217</v>
      </c>
      <c r="B218" t="s">
        <v>452</v>
      </c>
      <c r="C218" t="s">
        <v>878</v>
      </c>
      <c r="D218" t="s">
        <v>879</v>
      </c>
    </row>
    <row r="219" spans="1:4">
      <c r="A219">
        <v>218</v>
      </c>
      <c r="B219" t="s">
        <v>452</v>
      </c>
      <c r="C219" t="s">
        <v>669</v>
      </c>
      <c r="D219" t="s">
        <v>880</v>
      </c>
    </row>
    <row r="220" spans="1:4">
      <c r="A220">
        <v>219</v>
      </c>
      <c r="B220" t="s">
        <v>386</v>
      </c>
      <c r="C220" t="s">
        <v>881</v>
      </c>
      <c r="D220" t="s">
        <v>882</v>
      </c>
    </row>
    <row r="221" spans="1:4">
      <c r="A221">
        <v>220</v>
      </c>
      <c r="B221" t="s">
        <v>386</v>
      </c>
      <c r="C221" t="s">
        <v>440</v>
      </c>
      <c r="D221" t="s">
        <v>441</v>
      </c>
    </row>
    <row r="222" spans="1:4">
      <c r="A222">
        <v>221</v>
      </c>
      <c r="B222" t="s">
        <v>386</v>
      </c>
      <c r="C222" t="s">
        <v>883</v>
      </c>
      <c r="D222" t="s">
        <v>884</v>
      </c>
    </row>
    <row r="223" spans="1:4">
      <c r="A223">
        <v>222</v>
      </c>
      <c r="B223" t="s">
        <v>386</v>
      </c>
      <c r="C223" t="s">
        <v>434</v>
      </c>
      <c r="D223" t="s">
        <v>435</v>
      </c>
    </row>
    <row r="224" spans="1:4">
      <c r="A224">
        <v>223</v>
      </c>
      <c r="B224" t="s">
        <v>386</v>
      </c>
      <c r="C224" t="s">
        <v>428</v>
      </c>
      <c r="D224" t="s">
        <v>429</v>
      </c>
    </row>
    <row r="225" spans="1:4">
      <c r="A225">
        <v>224</v>
      </c>
      <c r="B225" t="s">
        <v>386</v>
      </c>
      <c r="C225" t="s">
        <v>388</v>
      </c>
      <c r="D225" t="s">
        <v>389</v>
      </c>
    </row>
    <row r="226" spans="1:4">
      <c r="A226">
        <v>225</v>
      </c>
      <c r="B226" t="s">
        <v>386</v>
      </c>
      <c r="C226" t="s">
        <v>464</v>
      </c>
      <c r="D226" t="s">
        <v>465</v>
      </c>
    </row>
    <row r="227" spans="1:4">
      <c r="A227">
        <v>226</v>
      </c>
      <c r="B227" t="s">
        <v>386</v>
      </c>
      <c r="C227" t="s">
        <v>386</v>
      </c>
      <c r="D227" t="s">
        <v>387</v>
      </c>
    </row>
    <row r="228" spans="1:4">
      <c r="A228">
        <v>227</v>
      </c>
      <c r="B228" t="s">
        <v>386</v>
      </c>
      <c r="C228" t="s">
        <v>450</v>
      </c>
      <c r="D228" t="s">
        <v>451</v>
      </c>
    </row>
    <row r="229" spans="1:4">
      <c r="A229">
        <v>228</v>
      </c>
      <c r="B229" t="s">
        <v>386</v>
      </c>
      <c r="C229" t="s">
        <v>466</v>
      </c>
      <c r="D229" t="s">
        <v>467</v>
      </c>
    </row>
    <row r="230" spans="1:4">
      <c r="A230">
        <v>229</v>
      </c>
      <c r="B230" t="s">
        <v>386</v>
      </c>
      <c r="C230" t="s">
        <v>885</v>
      </c>
      <c r="D230" t="s">
        <v>886</v>
      </c>
    </row>
    <row r="231" spans="1:4">
      <c r="A231">
        <v>230</v>
      </c>
      <c r="B231" t="s">
        <v>386</v>
      </c>
      <c r="C231" t="s">
        <v>392</v>
      </c>
      <c r="D231" t="s">
        <v>393</v>
      </c>
    </row>
    <row r="232" spans="1:4">
      <c r="A232">
        <v>231</v>
      </c>
      <c r="B232" t="s">
        <v>386</v>
      </c>
      <c r="C232" t="s">
        <v>394</v>
      </c>
      <c r="D232" t="s">
        <v>395</v>
      </c>
    </row>
    <row r="233" spans="1:4">
      <c r="A233">
        <v>232</v>
      </c>
      <c r="B233" t="s">
        <v>364</v>
      </c>
      <c r="C233" t="s">
        <v>887</v>
      </c>
      <c r="D233" t="s">
        <v>888</v>
      </c>
    </row>
    <row r="234" spans="1:4">
      <c r="A234">
        <v>233</v>
      </c>
      <c r="B234" t="s">
        <v>364</v>
      </c>
      <c r="C234" t="s">
        <v>366</v>
      </c>
      <c r="D234" t="s">
        <v>367</v>
      </c>
    </row>
    <row r="235" spans="1:4">
      <c r="A235">
        <v>234</v>
      </c>
      <c r="B235" t="s">
        <v>364</v>
      </c>
      <c r="C235" t="s">
        <v>889</v>
      </c>
      <c r="D235" t="s">
        <v>890</v>
      </c>
    </row>
    <row r="236" spans="1:4">
      <c r="A236">
        <v>235</v>
      </c>
      <c r="B236" t="s">
        <v>364</v>
      </c>
      <c r="C236" t="s">
        <v>891</v>
      </c>
      <c r="D236" t="s">
        <v>892</v>
      </c>
    </row>
    <row r="237" spans="1:4">
      <c r="A237">
        <v>236</v>
      </c>
      <c r="B237" t="s">
        <v>364</v>
      </c>
      <c r="C237" t="s">
        <v>501</v>
      </c>
      <c r="D237" t="s">
        <v>502</v>
      </c>
    </row>
    <row r="238" spans="1:4">
      <c r="A238">
        <v>237</v>
      </c>
      <c r="B238" t="s">
        <v>364</v>
      </c>
      <c r="C238" t="s">
        <v>364</v>
      </c>
      <c r="D238" t="s">
        <v>365</v>
      </c>
    </row>
    <row r="239" spans="1:4">
      <c r="A239">
        <v>238</v>
      </c>
      <c r="B239" t="s">
        <v>364</v>
      </c>
      <c r="C239" t="s">
        <v>893</v>
      </c>
      <c r="D239" t="s">
        <v>894</v>
      </c>
    </row>
    <row r="240" spans="1:4">
      <c r="A240">
        <v>239</v>
      </c>
      <c r="B240" t="s">
        <v>364</v>
      </c>
      <c r="C240" t="s">
        <v>509</v>
      </c>
      <c r="D240" t="s">
        <v>510</v>
      </c>
    </row>
    <row r="241" spans="1:4">
      <c r="A241">
        <v>240</v>
      </c>
      <c r="B241" t="s">
        <v>364</v>
      </c>
      <c r="C241" t="s">
        <v>895</v>
      </c>
      <c r="D241" t="s">
        <v>896</v>
      </c>
    </row>
    <row r="242" spans="1:4">
      <c r="A242">
        <v>241</v>
      </c>
      <c r="B242" t="s">
        <v>364</v>
      </c>
      <c r="C242" t="s">
        <v>897</v>
      </c>
      <c r="D242" t="s">
        <v>898</v>
      </c>
    </row>
    <row r="243" spans="1:4">
      <c r="A243">
        <v>242</v>
      </c>
      <c r="B243" t="s">
        <v>364</v>
      </c>
      <c r="C243" t="s">
        <v>899</v>
      </c>
      <c r="D243" t="s">
        <v>900</v>
      </c>
    </row>
    <row r="244" spans="1:4">
      <c r="A244">
        <v>243</v>
      </c>
      <c r="B244" t="s">
        <v>364</v>
      </c>
      <c r="C244" t="s">
        <v>396</v>
      </c>
      <c r="D244" t="s">
        <v>397</v>
      </c>
    </row>
    <row r="245" spans="1:4">
      <c r="A245">
        <v>244</v>
      </c>
      <c r="B245" t="s">
        <v>364</v>
      </c>
      <c r="C245" t="s">
        <v>901</v>
      </c>
      <c r="D245" t="s">
        <v>902</v>
      </c>
    </row>
    <row r="246" spans="1:4">
      <c r="A246">
        <v>245</v>
      </c>
      <c r="B246" t="s">
        <v>472</v>
      </c>
      <c r="C246" t="s">
        <v>903</v>
      </c>
      <c r="D246" t="s">
        <v>904</v>
      </c>
    </row>
    <row r="247" spans="1:4">
      <c r="A247">
        <v>246</v>
      </c>
      <c r="B247" t="s">
        <v>472</v>
      </c>
      <c r="C247" t="s">
        <v>905</v>
      </c>
      <c r="D247" t="s">
        <v>906</v>
      </c>
    </row>
    <row r="248" spans="1:4">
      <c r="A248">
        <v>247</v>
      </c>
      <c r="B248" t="s">
        <v>472</v>
      </c>
      <c r="C248" t="s">
        <v>472</v>
      </c>
      <c r="D248" t="s">
        <v>473</v>
      </c>
    </row>
    <row r="249" spans="1:4">
      <c r="A249">
        <v>248</v>
      </c>
      <c r="B249" t="s">
        <v>472</v>
      </c>
      <c r="C249" t="s">
        <v>474</v>
      </c>
      <c r="D249" t="s">
        <v>475</v>
      </c>
    </row>
    <row r="250" spans="1:4">
      <c r="A250">
        <v>249</v>
      </c>
      <c r="B250" t="s">
        <v>472</v>
      </c>
      <c r="C250" t="s">
        <v>907</v>
      </c>
      <c r="D250" t="s">
        <v>908</v>
      </c>
    </row>
    <row r="251" spans="1:4">
      <c r="A251">
        <v>250</v>
      </c>
      <c r="B251" t="s">
        <v>472</v>
      </c>
      <c r="C251" t="s">
        <v>909</v>
      </c>
      <c r="D251" t="s">
        <v>910</v>
      </c>
    </row>
    <row r="252" spans="1:4">
      <c r="A252">
        <v>251</v>
      </c>
      <c r="B252" t="s">
        <v>472</v>
      </c>
      <c r="C252" t="s">
        <v>911</v>
      </c>
      <c r="D252" t="s">
        <v>912</v>
      </c>
    </row>
    <row r="253" spans="1:4">
      <c r="A253">
        <v>252</v>
      </c>
      <c r="B253" t="s">
        <v>472</v>
      </c>
      <c r="C253" t="s">
        <v>913</v>
      </c>
      <c r="D253" t="s">
        <v>914</v>
      </c>
    </row>
    <row r="254" spans="1:4">
      <c r="A254">
        <v>253</v>
      </c>
      <c r="B254" t="s">
        <v>472</v>
      </c>
      <c r="C254" t="s">
        <v>915</v>
      </c>
      <c r="D254" t="s">
        <v>916</v>
      </c>
    </row>
    <row r="255" spans="1:4">
      <c r="A255">
        <v>254</v>
      </c>
      <c r="B255" t="s">
        <v>376</v>
      </c>
      <c r="C255" t="s">
        <v>442</v>
      </c>
      <c r="D255" t="s">
        <v>443</v>
      </c>
    </row>
    <row r="256" spans="1:4">
      <c r="A256">
        <v>255</v>
      </c>
      <c r="B256" t="s">
        <v>376</v>
      </c>
      <c r="C256" t="s">
        <v>917</v>
      </c>
      <c r="D256" t="s">
        <v>918</v>
      </c>
    </row>
    <row r="257" spans="1:4">
      <c r="A257">
        <v>256</v>
      </c>
      <c r="B257" t="s">
        <v>376</v>
      </c>
      <c r="C257" t="s">
        <v>460</v>
      </c>
      <c r="D257" t="s">
        <v>461</v>
      </c>
    </row>
    <row r="258" spans="1:4">
      <c r="A258">
        <v>257</v>
      </c>
      <c r="B258" t="s">
        <v>376</v>
      </c>
      <c r="C258" t="s">
        <v>462</v>
      </c>
      <c r="D258" t="s">
        <v>463</v>
      </c>
    </row>
    <row r="259" spans="1:4">
      <c r="A259">
        <v>258</v>
      </c>
      <c r="B259" t="s">
        <v>376</v>
      </c>
      <c r="C259" t="s">
        <v>376</v>
      </c>
      <c r="D259" t="s">
        <v>377</v>
      </c>
    </row>
    <row r="260" spans="1:4">
      <c r="A260">
        <v>259</v>
      </c>
      <c r="B260" t="s">
        <v>376</v>
      </c>
      <c r="C260" t="s">
        <v>919</v>
      </c>
      <c r="D260" t="s">
        <v>920</v>
      </c>
    </row>
    <row r="261" spans="1:4">
      <c r="A261">
        <v>260</v>
      </c>
      <c r="B261" t="s">
        <v>376</v>
      </c>
      <c r="C261" t="s">
        <v>438</v>
      </c>
      <c r="D261" t="s">
        <v>439</v>
      </c>
    </row>
    <row r="262" spans="1:4">
      <c r="A262">
        <v>261</v>
      </c>
      <c r="B262" t="s">
        <v>376</v>
      </c>
      <c r="C262" t="s">
        <v>921</v>
      </c>
      <c r="D262" t="s">
        <v>922</v>
      </c>
    </row>
    <row r="263" spans="1:4">
      <c r="A263">
        <v>262</v>
      </c>
      <c r="B263" t="s">
        <v>376</v>
      </c>
      <c r="C263" t="s">
        <v>378</v>
      </c>
      <c r="D263" t="s">
        <v>379</v>
      </c>
    </row>
    <row r="264" spans="1:4">
      <c r="A264">
        <v>263</v>
      </c>
      <c r="B264" t="s">
        <v>376</v>
      </c>
      <c r="C264" t="s">
        <v>390</v>
      </c>
      <c r="D264" t="s">
        <v>391</v>
      </c>
    </row>
    <row r="265" spans="1:4">
      <c r="A265">
        <v>264</v>
      </c>
      <c r="B265" t="s">
        <v>376</v>
      </c>
      <c r="C265" t="s">
        <v>923</v>
      </c>
      <c r="D265" t="s">
        <v>924</v>
      </c>
    </row>
    <row r="266" spans="1:4">
      <c r="A266">
        <v>265</v>
      </c>
      <c r="B266" t="s">
        <v>376</v>
      </c>
      <c r="C266" t="s">
        <v>458</v>
      </c>
      <c r="D266" t="s">
        <v>459</v>
      </c>
    </row>
    <row r="267" spans="1:4">
      <c r="A267">
        <v>266</v>
      </c>
      <c r="B267" t="s">
        <v>376</v>
      </c>
      <c r="C267" t="s">
        <v>925</v>
      </c>
      <c r="D267" t="s">
        <v>926</v>
      </c>
    </row>
    <row r="268" spans="1:4">
      <c r="A268">
        <v>267</v>
      </c>
      <c r="B268" t="s">
        <v>376</v>
      </c>
      <c r="C268" t="s">
        <v>927</v>
      </c>
      <c r="D268" t="s">
        <v>928</v>
      </c>
    </row>
    <row r="269" spans="1:4">
      <c r="A269">
        <v>268</v>
      </c>
      <c r="B269" t="s">
        <v>368</v>
      </c>
      <c r="C269" t="s">
        <v>929</v>
      </c>
      <c r="D269" t="s">
        <v>930</v>
      </c>
    </row>
    <row r="270" spans="1:4">
      <c r="A270">
        <v>269</v>
      </c>
      <c r="B270" t="s">
        <v>368</v>
      </c>
      <c r="C270" t="s">
        <v>931</v>
      </c>
      <c r="D270" t="s">
        <v>932</v>
      </c>
    </row>
    <row r="271" spans="1:4">
      <c r="A271">
        <v>270</v>
      </c>
      <c r="B271" t="s">
        <v>368</v>
      </c>
      <c r="C271" t="s">
        <v>933</v>
      </c>
      <c r="D271" t="s">
        <v>934</v>
      </c>
    </row>
    <row r="272" spans="1:4">
      <c r="A272">
        <v>271</v>
      </c>
      <c r="B272" t="s">
        <v>368</v>
      </c>
      <c r="C272" t="s">
        <v>935</v>
      </c>
      <c r="D272" t="s">
        <v>936</v>
      </c>
    </row>
    <row r="273" spans="1:4">
      <c r="A273">
        <v>272</v>
      </c>
      <c r="B273" t="s">
        <v>368</v>
      </c>
      <c r="C273" t="s">
        <v>937</v>
      </c>
      <c r="D273" t="s">
        <v>938</v>
      </c>
    </row>
    <row r="274" spans="1:4">
      <c r="A274">
        <v>273</v>
      </c>
      <c r="B274" t="s">
        <v>368</v>
      </c>
      <c r="C274" t="s">
        <v>939</v>
      </c>
      <c r="D274" t="s">
        <v>940</v>
      </c>
    </row>
    <row r="275" spans="1:4">
      <c r="A275">
        <v>274</v>
      </c>
      <c r="B275" t="s">
        <v>368</v>
      </c>
      <c r="C275" t="s">
        <v>368</v>
      </c>
      <c r="D275" t="s">
        <v>369</v>
      </c>
    </row>
    <row r="276" spans="1:4">
      <c r="A276">
        <v>275</v>
      </c>
      <c r="B276" t="s">
        <v>368</v>
      </c>
      <c r="C276" t="s">
        <v>941</v>
      </c>
      <c r="D276" t="s">
        <v>942</v>
      </c>
    </row>
    <row r="277" spans="1:4">
      <c r="A277">
        <v>276</v>
      </c>
      <c r="B277" t="s">
        <v>368</v>
      </c>
      <c r="C277" t="s">
        <v>370</v>
      </c>
      <c r="D277" t="s">
        <v>371</v>
      </c>
    </row>
    <row r="278" spans="1:4">
      <c r="A278">
        <v>277</v>
      </c>
      <c r="B278" t="s">
        <v>368</v>
      </c>
      <c r="C278" t="s">
        <v>943</v>
      </c>
      <c r="D278" t="s">
        <v>944</v>
      </c>
    </row>
    <row r="279" spans="1:4">
      <c r="A279">
        <v>278</v>
      </c>
      <c r="B279" t="s">
        <v>368</v>
      </c>
      <c r="C279" t="s">
        <v>945</v>
      </c>
      <c r="D279" t="s">
        <v>946</v>
      </c>
    </row>
    <row r="280" spans="1:4">
      <c r="A280">
        <v>279</v>
      </c>
      <c r="B280" t="s">
        <v>368</v>
      </c>
      <c r="C280" t="s">
        <v>947</v>
      </c>
      <c r="D280" t="s">
        <v>948</v>
      </c>
    </row>
    <row r="281" spans="1:4">
      <c r="A281">
        <v>280</v>
      </c>
      <c r="B281" t="s">
        <v>368</v>
      </c>
      <c r="C281" t="s">
        <v>384</v>
      </c>
      <c r="D281" t="s">
        <v>385</v>
      </c>
    </row>
    <row r="282" spans="1:4">
      <c r="A282">
        <v>281</v>
      </c>
      <c r="B282" t="s">
        <v>368</v>
      </c>
      <c r="C282" t="s">
        <v>497</v>
      </c>
      <c r="D282" t="s">
        <v>498</v>
      </c>
    </row>
    <row r="283" spans="1:4">
      <c r="A283">
        <v>282</v>
      </c>
      <c r="B283" t="s">
        <v>368</v>
      </c>
      <c r="C283" t="s">
        <v>949</v>
      </c>
      <c r="D283" t="s">
        <v>950</v>
      </c>
    </row>
    <row r="284" spans="1:4">
      <c r="A284">
        <v>283</v>
      </c>
      <c r="B284" t="s">
        <v>368</v>
      </c>
      <c r="C284" t="s">
        <v>951</v>
      </c>
      <c r="D284" t="s">
        <v>952</v>
      </c>
    </row>
    <row r="285" spans="1:4">
      <c r="A285">
        <v>284</v>
      </c>
      <c r="B285" t="s">
        <v>408</v>
      </c>
      <c r="C285" t="s">
        <v>503</v>
      </c>
      <c r="D285" t="s">
        <v>504</v>
      </c>
    </row>
    <row r="286" spans="1:4">
      <c r="A286">
        <v>285</v>
      </c>
      <c r="B286" t="s">
        <v>408</v>
      </c>
      <c r="C286" t="s">
        <v>410</v>
      </c>
      <c r="D286" t="s">
        <v>411</v>
      </c>
    </row>
    <row r="287" spans="1:4">
      <c r="A287">
        <v>286</v>
      </c>
      <c r="B287" t="s">
        <v>408</v>
      </c>
      <c r="C287" t="s">
        <v>430</v>
      </c>
      <c r="D287" t="s">
        <v>431</v>
      </c>
    </row>
    <row r="288" spans="1:4">
      <c r="A288">
        <v>287</v>
      </c>
      <c r="B288" t="s">
        <v>408</v>
      </c>
      <c r="C288" t="s">
        <v>507</v>
      </c>
      <c r="D288" t="s">
        <v>508</v>
      </c>
    </row>
    <row r="289" spans="1:4">
      <c r="A289">
        <v>288</v>
      </c>
      <c r="B289" t="s">
        <v>408</v>
      </c>
      <c r="C289" t="s">
        <v>416</v>
      </c>
      <c r="D289" t="s">
        <v>417</v>
      </c>
    </row>
    <row r="290" spans="1:4">
      <c r="A290">
        <v>289</v>
      </c>
      <c r="B290" t="s">
        <v>408</v>
      </c>
      <c r="C290" t="s">
        <v>418</v>
      </c>
      <c r="D290" t="s">
        <v>419</v>
      </c>
    </row>
    <row r="291" spans="1:4">
      <c r="A291">
        <v>290</v>
      </c>
      <c r="B291" t="s">
        <v>408</v>
      </c>
      <c r="C291" t="s">
        <v>408</v>
      </c>
      <c r="D291" t="s">
        <v>409</v>
      </c>
    </row>
    <row r="292" spans="1:4">
      <c r="A292">
        <v>291</v>
      </c>
      <c r="B292" t="s">
        <v>408</v>
      </c>
      <c r="C292" t="s">
        <v>456</v>
      </c>
      <c r="D292" t="s">
        <v>457</v>
      </c>
    </row>
    <row r="293" spans="1:4">
      <c r="A293">
        <v>292</v>
      </c>
      <c r="B293" t="s">
        <v>953</v>
      </c>
      <c r="C293" t="s">
        <v>955</v>
      </c>
      <c r="D293" t="s">
        <v>956</v>
      </c>
    </row>
    <row r="294" spans="1:4">
      <c r="A294">
        <v>293</v>
      </c>
      <c r="B294" t="s">
        <v>953</v>
      </c>
      <c r="C294" t="s">
        <v>957</v>
      </c>
      <c r="D294" t="s">
        <v>958</v>
      </c>
    </row>
    <row r="295" spans="1:4">
      <c r="A295">
        <v>294</v>
      </c>
      <c r="B295" t="s">
        <v>953</v>
      </c>
      <c r="C295" t="s">
        <v>959</v>
      </c>
      <c r="D295" t="s">
        <v>960</v>
      </c>
    </row>
    <row r="296" spans="1:4">
      <c r="A296">
        <v>295</v>
      </c>
      <c r="B296" t="s">
        <v>953</v>
      </c>
      <c r="C296" t="s">
        <v>961</v>
      </c>
      <c r="D296" t="s">
        <v>962</v>
      </c>
    </row>
    <row r="297" spans="1:4">
      <c r="A297">
        <v>296</v>
      </c>
      <c r="B297" t="s">
        <v>953</v>
      </c>
      <c r="C297" t="s">
        <v>963</v>
      </c>
      <c r="D297" t="s">
        <v>964</v>
      </c>
    </row>
    <row r="298" spans="1:4">
      <c r="A298">
        <v>297</v>
      </c>
      <c r="B298" t="s">
        <v>953</v>
      </c>
      <c r="C298" t="s">
        <v>965</v>
      </c>
      <c r="D298" t="s">
        <v>966</v>
      </c>
    </row>
    <row r="299" spans="1:4">
      <c r="A299">
        <v>298</v>
      </c>
      <c r="B299" t="s">
        <v>953</v>
      </c>
      <c r="C299" t="s">
        <v>953</v>
      </c>
      <c r="D299" t="s">
        <v>954</v>
      </c>
    </row>
    <row r="300" spans="1:4">
      <c r="A300">
        <v>299</v>
      </c>
      <c r="B300" t="s">
        <v>953</v>
      </c>
      <c r="C300" t="s">
        <v>967</v>
      </c>
      <c r="D300" t="s">
        <v>968</v>
      </c>
    </row>
    <row r="301" spans="1:4">
      <c r="A301">
        <v>300</v>
      </c>
      <c r="B301" t="s">
        <v>969</v>
      </c>
      <c r="C301" t="s">
        <v>971</v>
      </c>
      <c r="D301" t="s">
        <v>972</v>
      </c>
    </row>
    <row r="302" spans="1:4">
      <c r="A302">
        <v>301</v>
      </c>
      <c r="B302" t="s">
        <v>969</v>
      </c>
      <c r="C302" t="s">
        <v>973</v>
      </c>
      <c r="D302" t="s">
        <v>974</v>
      </c>
    </row>
    <row r="303" spans="1:4">
      <c r="A303">
        <v>302</v>
      </c>
      <c r="B303" t="s">
        <v>969</v>
      </c>
      <c r="C303" t="s">
        <v>975</v>
      </c>
      <c r="D303" t="s">
        <v>976</v>
      </c>
    </row>
    <row r="304" spans="1:4">
      <c r="A304">
        <v>303</v>
      </c>
      <c r="B304" t="s">
        <v>969</v>
      </c>
      <c r="C304" t="s">
        <v>977</v>
      </c>
      <c r="D304" t="s">
        <v>978</v>
      </c>
    </row>
    <row r="305" spans="1:4">
      <c r="A305">
        <v>304</v>
      </c>
      <c r="B305" t="s">
        <v>969</v>
      </c>
      <c r="C305" t="s">
        <v>979</v>
      </c>
      <c r="D305" t="s">
        <v>980</v>
      </c>
    </row>
    <row r="306" spans="1:4">
      <c r="A306">
        <v>305</v>
      </c>
      <c r="B306" t="s">
        <v>969</v>
      </c>
      <c r="C306" t="s">
        <v>969</v>
      </c>
      <c r="D306" t="s">
        <v>970</v>
      </c>
    </row>
    <row r="307" spans="1:4">
      <c r="A307">
        <v>306</v>
      </c>
      <c r="B307" t="s">
        <v>969</v>
      </c>
      <c r="C307" t="s">
        <v>981</v>
      </c>
      <c r="D307" t="s">
        <v>982</v>
      </c>
    </row>
    <row r="308" spans="1:4">
      <c r="A308">
        <v>307</v>
      </c>
      <c r="B308" t="s">
        <v>983</v>
      </c>
      <c r="C308" t="s">
        <v>839</v>
      </c>
      <c r="D308" t="s">
        <v>985</v>
      </c>
    </row>
    <row r="309" spans="1:4">
      <c r="A309">
        <v>308</v>
      </c>
      <c r="B309" t="s">
        <v>983</v>
      </c>
      <c r="C309" t="s">
        <v>986</v>
      </c>
      <c r="D309" t="s">
        <v>987</v>
      </c>
    </row>
    <row r="310" spans="1:4">
      <c r="A310">
        <v>309</v>
      </c>
      <c r="B310" t="s">
        <v>983</v>
      </c>
      <c r="C310" t="s">
        <v>988</v>
      </c>
      <c r="D310" t="s">
        <v>989</v>
      </c>
    </row>
    <row r="311" spans="1:4">
      <c r="A311">
        <v>310</v>
      </c>
      <c r="B311" t="s">
        <v>983</v>
      </c>
      <c r="C311" t="s">
        <v>990</v>
      </c>
      <c r="D311" t="s">
        <v>991</v>
      </c>
    </row>
    <row r="312" spans="1:4">
      <c r="A312">
        <v>311</v>
      </c>
      <c r="B312" t="s">
        <v>983</v>
      </c>
      <c r="C312" t="s">
        <v>992</v>
      </c>
      <c r="D312" t="s">
        <v>993</v>
      </c>
    </row>
    <row r="313" spans="1:4">
      <c r="A313">
        <v>312</v>
      </c>
      <c r="B313" t="s">
        <v>983</v>
      </c>
      <c r="C313" t="s">
        <v>994</v>
      </c>
      <c r="D313" t="s">
        <v>995</v>
      </c>
    </row>
    <row r="314" spans="1:4">
      <c r="A314">
        <v>313</v>
      </c>
      <c r="B314" t="s">
        <v>983</v>
      </c>
      <c r="C314" t="s">
        <v>996</v>
      </c>
      <c r="D314" t="s">
        <v>997</v>
      </c>
    </row>
    <row r="315" spans="1:4">
      <c r="A315">
        <v>314</v>
      </c>
      <c r="B315" t="s">
        <v>983</v>
      </c>
      <c r="C315" t="s">
        <v>998</v>
      </c>
      <c r="D315" t="s">
        <v>999</v>
      </c>
    </row>
    <row r="316" spans="1:4">
      <c r="A316">
        <v>315</v>
      </c>
      <c r="B316" t="s">
        <v>983</v>
      </c>
      <c r="C316" t="s">
        <v>1000</v>
      </c>
      <c r="D316" t="s">
        <v>1001</v>
      </c>
    </row>
    <row r="317" spans="1:4">
      <c r="A317">
        <v>316</v>
      </c>
      <c r="B317" t="s">
        <v>983</v>
      </c>
      <c r="C317" t="s">
        <v>1002</v>
      </c>
      <c r="D317" t="s">
        <v>1003</v>
      </c>
    </row>
    <row r="318" spans="1:4">
      <c r="A318">
        <v>317</v>
      </c>
      <c r="B318" t="s">
        <v>983</v>
      </c>
      <c r="C318" t="s">
        <v>1004</v>
      </c>
      <c r="D318" t="s">
        <v>1005</v>
      </c>
    </row>
    <row r="319" spans="1:4">
      <c r="A319">
        <v>318</v>
      </c>
      <c r="B319" t="s">
        <v>983</v>
      </c>
      <c r="C319" t="s">
        <v>983</v>
      </c>
      <c r="D319" t="s">
        <v>984</v>
      </c>
    </row>
    <row r="320" spans="1:4">
      <c r="A320">
        <v>319</v>
      </c>
      <c r="B320" t="s">
        <v>402</v>
      </c>
      <c r="C320" t="s">
        <v>476</v>
      </c>
      <c r="D320" t="s">
        <v>477</v>
      </c>
    </row>
    <row r="321" spans="1:4">
      <c r="A321">
        <v>320</v>
      </c>
      <c r="B321" t="s">
        <v>402</v>
      </c>
      <c r="C321" t="s">
        <v>1006</v>
      </c>
      <c r="D321" t="s">
        <v>1007</v>
      </c>
    </row>
    <row r="322" spans="1:4">
      <c r="A322">
        <v>321</v>
      </c>
      <c r="B322" t="s">
        <v>402</v>
      </c>
      <c r="C322" t="s">
        <v>1008</v>
      </c>
      <c r="D322" t="s">
        <v>1009</v>
      </c>
    </row>
    <row r="323" spans="1:4">
      <c r="A323">
        <v>322</v>
      </c>
      <c r="B323" t="s">
        <v>402</v>
      </c>
      <c r="C323" t="s">
        <v>436</v>
      </c>
      <c r="D323" t="s">
        <v>437</v>
      </c>
    </row>
    <row r="324" spans="1:4">
      <c r="A324">
        <v>323</v>
      </c>
      <c r="B324" t="s">
        <v>402</v>
      </c>
      <c r="C324" t="s">
        <v>534</v>
      </c>
      <c r="D324" t="s">
        <v>1010</v>
      </c>
    </row>
    <row r="325" spans="1:4">
      <c r="A325">
        <v>324</v>
      </c>
      <c r="B325" t="s">
        <v>402</v>
      </c>
      <c r="C325" t="s">
        <v>1011</v>
      </c>
      <c r="D325" t="s">
        <v>1012</v>
      </c>
    </row>
    <row r="326" spans="1:4">
      <c r="A326">
        <v>325</v>
      </c>
      <c r="B326" t="s">
        <v>402</v>
      </c>
      <c r="C326" t="s">
        <v>414</v>
      </c>
      <c r="D326" t="s">
        <v>415</v>
      </c>
    </row>
    <row r="327" spans="1:4">
      <c r="A327">
        <v>326</v>
      </c>
      <c r="B327" t="s">
        <v>402</v>
      </c>
      <c r="C327" t="s">
        <v>1013</v>
      </c>
      <c r="D327" t="s">
        <v>1014</v>
      </c>
    </row>
    <row r="328" spans="1:4">
      <c r="A328">
        <v>327</v>
      </c>
      <c r="B328" t="s">
        <v>402</v>
      </c>
      <c r="C328" t="s">
        <v>1015</v>
      </c>
      <c r="D328" t="s">
        <v>1016</v>
      </c>
    </row>
    <row r="329" spans="1:4">
      <c r="A329">
        <v>328</v>
      </c>
      <c r="B329" t="s">
        <v>402</v>
      </c>
      <c r="C329" t="s">
        <v>404</v>
      </c>
      <c r="D329" t="s">
        <v>405</v>
      </c>
    </row>
    <row r="330" spans="1:4">
      <c r="A330">
        <v>329</v>
      </c>
      <c r="B330" t="s">
        <v>402</v>
      </c>
      <c r="C330" t="s">
        <v>444</v>
      </c>
      <c r="D330" t="s">
        <v>445</v>
      </c>
    </row>
    <row r="331" spans="1:4">
      <c r="A331">
        <v>330</v>
      </c>
      <c r="B331" t="s">
        <v>402</v>
      </c>
      <c r="C331" t="s">
        <v>422</v>
      </c>
      <c r="D331" t="s">
        <v>423</v>
      </c>
    </row>
    <row r="332" spans="1:4">
      <c r="A332">
        <v>331</v>
      </c>
      <c r="B332" t="s">
        <v>402</v>
      </c>
      <c r="C332" t="s">
        <v>402</v>
      </c>
      <c r="D332" t="s">
        <v>403</v>
      </c>
    </row>
  </sheetData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"/>
  <sheetViews>
    <sheetView showGridLines="0" zoomScaleNormal="100" workbookViewId="0"/>
  </sheetViews>
  <sheetFormatPr defaultRowHeight="11.25"/>
  <sheetData/>
  <pageMargins left="0.75" right="0.75" top="1" bottom="1" header="0.5" footer="0.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"/>
  <sheetViews>
    <sheetView showGridLines="0" zoomScaleNormal="100" workbookViewId="0"/>
  </sheetViews>
  <sheetFormatPr defaultRowHeight="11.25"/>
  <sheetData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Instruction"/>
  <dimension ref="A1:AG113"/>
  <sheetViews>
    <sheetView showGridLines="0" zoomScaleNormal="100" workbookViewId="0">
      <selection activeCell="Z11" sqref="Z11"/>
    </sheetView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27"/>
  </cols>
  <sheetData>
    <row r="1" spans="1:27" ht="10.5" customHeight="1">
      <c r="AA1" s="127" t="s">
        <v>239</v>
      </c>
    </row>
    <row r="2" spans="1:27" ht="16.5" customHeight="1">
      <c r="B2" s="258" t="str">
        <f>"Код шаблона: " &amp; GetCode()</f>
        <v>Код шаблона: JKH.OPEN.INFO.REQUEST.HVS</v>
      </c>
      <c r="C2" s="258"/>
      <c r="D2" s="258"/>
      <c r="E2" s="258"/>
      <c r="F2" s="258"/>
      <c r="G2" s="258"/>
      <c r="V2" s="63"/>
    </row>
    <row r="3" spans="1:27" ht="18" customHeight="1">
      <c r="B3" s="259" t="str">
        <f>"Версия " &amp; GetVersion()</f>
        <v>Версия 2.1.5</v>
      </c>
      <c r="C3" s="259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V3" s="63"/>
      <c r="W3" s="63"/>
      <c r="X3" s="63"/>
      <c r="Y3" s="63"/>
    </row>
    <row r="4" spans="1:27" ht="6" customHeight="1"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</row>
    <row r="5" spans="1:27" ht="32.25" customHeight="1">
      <c r="B5" s="260" t="s">
        <v>316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2"/>
    </row>
    <row r="6" spans="1:27" ht="9.75" customHeight="1">
      <c r="A6" s="63"/>
      <c r="B6" s="126"/>
      <c r="C6" s="125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7"/>
    </row>
    <row r="7" spans="1:27" ht="15" customHeight="1">
      <c r="A7" s="63"/>
      <c r="B7" s="126"/>
      <c r="C7" s="125"/>
      <c r="D7" s="108"/>
      <c r="E7" s="263" t="s">
        <v>245</v>
      </c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107"/>
    </row>
    <row r="8" spans="1:27" ht="15" customHeight="1">
      <c r="A8" s="63"/>
      <c r="B8" s="126"/>
      <c r="C8" s="125"/>
      <c r="D8" s="108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107"/>
    </row>
    <row r="9" spans="1:27" ht="15" customHeight="1">
      <c r="A9" s="63"/>
      <c r="B9" s="126"/>
      <c r="C9" s="125"/>
      <c r="D9" s="108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107"/>
    </row>
    <row r="10" spans="1:27" ht="10.5" customHeight="1">
      <c r="A10" s="63"/>
      <c r="B10" s="126"/>
      <c r="C10" s="125"/>
      <c r="D10" s="108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107"/>
    </row>
    <row r="11" spans="1:27" ht="27" customHeight="1">
      <c r="A11" s="63"/>
      <c r="B11" s="126"/>
      <c r="C11" s="125"/>
      <c r="D11" s="108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107"/>
    </row>
    <row r="12" spans="1:27" ht="12" customHeight="1">
      <c r="A12" s="63"/>
      <c r="B12" s="126"/>
      <c r="C12" s="125"/>
      <c r="D12" s="108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107"/>
    </row>
    <row r="13" spans="1:27" ht="38.25" customHeight="1">
      <c r="A13" s="63"/>
      <c r="B13" s="126"/>
      <c r="C13" s="125"/>
      <c r="D13" s="108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121"/>
    </row>
    <row r="14" spans="1:27" ht="15" customHeight="1">
      <c r="A14" s="63"/>
      <c r="B14" s="126"/>
      <c r="C14" s="125"/>
      <c r="D14" s="108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107"/>
    </row>
    <row r="15" spans="1:27" ht="15">
      <c r="A15" s="63"/>
      <c r="B15" s="126"/>
      <c r="C15" s="125"/>
      <c r="D15" s="108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107"/>
    </row>
    <row r="16" spans="1:27" ht="15">
      <c r="A16" s="63"/>
      <c r="B16" s="126"/>
      <c r="C16" s="125"/>
      <c r="D16" s="108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107"/>
    </row>
    <row r="17" spans="1:25" ht="15" customHeight="1">
      <c r="A17" s="63"/>
      <c r="B17" s="126"/>
      <c r="C17" s="125"/>
      <c r="D17" s="108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107"/>
    </row>
    <row r="18" spans="1:25" ht="15">
      <c r="A18" s="63"/>
      <c r="B18" s="126"/>
      <c r="C18" s="125"/>
      <c r="D18" s="108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107"/>
    </row>
    <row r="19" spans="1:25" ht="59.25" customHeight="1">
      <c r="A19" s="63"/>
      <c r="B19" s="126"/>
      <c r="C19" s="125"/>
      <c r="D19" s="114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107"/>
    </row>
    <row r="20" spans="1:25" ht="15" hidden="1">
      <c r="A20" s="63"/>
      <c r="B20" s="126"/>
      <c r="C20" s="125"/>
      <c r="D20" s="114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07"/>
    </row>
    <row r="21" spans="1:25" ht="14.25" hidden="1" customHeight="1">
      <c r="A21" s="63"/>
      <c r="B21" s="126"/>
      <c r="C21" s="125"/>
      <c r="D21" s="109"/>
      <c r="E21" s="120" t="s">
        <v>237</v>
      </c>
      <c r="F21" s="264" t="s">
        <v>311</v>
      </c>
      <c r="G21" s="265"/>
      <c r="H21" s="265"/>
      <c r="I21" s="265"/>
      <c r="J21" s="265"/>
      <c r="K21" s="265"/>
      <c r="L21" s="265"/>
      <c r="M21" s="265"/>
      <c r="N21" s="108"/>
      <c r="O21" s="119" t="s">
        <v>237</v>
      </c>
      <c r="P21" s="266" t="s">
        <v>238</v>
      </c>
      <c r="Q21" s="267"/>
      <c r="R21" s="267"/>
      <c r="S21" s="267"/>
      <c r="T21" s="267"/>
      <c r="U21" s="267"/>
      <c r="V21" s="267"/>
      <c r="W21" s="267"/>
      <c r="X21" s="267"/>
      <c r="Y21" s="107"/>
    </row>
    <row r="22" spans="1:25" ht="14.25" hidden="1" customHeight="1">
      <c r="A22" s="63"/>
      <c r="B22" s="126"/>
      <c r="C22" s="125"/>
      <c r="D22" s="109"/>
      <c r="E22" s="204" t="s">
        <v>237</v>
      </c>
      <c r="F22" s="264" t="s">
        <v>240</v>
      </c>
      <c r="G22" s="265"/>
      <c r="H22" s="265"/>
      <c r="I22" s="265"/>
      <c r="J22" s="265"/>
      <c r="K22" s="265"/>
      <c r="L22" s="265"/>
      <c r="M22" s="265"/>
      <c r="N22" s="108"/>
      <c r="O22" s="122" t="s">
        <v>237</v>
      </c>
      <c r="P22" s="266" t="s">
        <v>243</v>
      </c>
      <c r="Q22" s="267"/>
      <c r="R22" s="267"/>
      <c r="S22" s="267"/>
      <c r="T22" s="267"/>
      <c r="U22" s="267"/>
      <c r="V22" s="267"/>
      <c r="W22" s="267"/>
      <c r="X22" s="267"/>
      <c r="Y22" s="107"/>
    </row>
    <row r="23" spans="1:25" ht="27" hidden="1" customHeight="1">
      <c r="A23" s="63"/>
      <c r="B23" s="126"/>
      <c r="C23" s="125"/>
      <c r="D23" s="109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270" t="s">
        <v>242</v>
      </c>
      <c r="Q23" s="270"/>
      <c r="R23" s="270"/>
      <c r="S23" s="270"/>
      <c r="T23" s="270"/>
      <c r="U23" s="270"/>
      <c r="V23" s="270"/>
      <c r="W23" s="270"/>
      <c r="X23" s="108"/>
      <c r="Y23" s="107"/>
    </row>
    <row r="24" spans="1:25" ht="10.5" hidden="1" customHeight="1">
      <c r="A24" s="63"/>
      <c r="B24" s="126"/>
      <c r="C24" s="125"/>
      <c r="D24" s="109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7"/>
    </row>
    <row r="25" spans="1:25" ht="27" hidden="1" customHeight="1">
      <c r="A25" s="63"/>
      <c r="B25" s="126"/>
      <c r="C25" s="125"/>
      <c r="D25" s="109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7"/>
    </row>
    <row r="26" spans="1:25" ht="12" hidden="1" customHeight="1">
      <c r="A26" s="63"/>
      <c r="B26" s="126"/>
      <c r="C26" s="125"/>
      <c r="D26" s="109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7"/>
    </row>
    <row r="27" spans="1:25" ht="38.25" hidden="1" customHeight="1">
      <c r="A27" s="63"/>
      <c r="B27" s="126"/>
      <c r="C27" s="125"/>
      <c r="D27" s="109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7"/>
    </row>
    <row r="28" spans="1:25" ht="15" hidden="1">
      <c r="A28" s="63"/>
      <c r="B28" s="126"/>
      <c r="C28" s="125"/>
      <c r="D28" s="109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7"/>
    </row>
    <row r="29" spans="1:25" ht="15" hidden="1">
      <c r="A29" s="63"/>
      <c r="B29" s="126"/>
      <c r="C29" s="125"/>
      <c r="D29" s="109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7"/>
    </row>
    <row r="30" spans="1:25" ht="15" hidden="1">
      <c r="A30" s="63"/>
      <c r="B30" s="126"/>
      <c r="C30" s="125"/>
      <c r="D30" s="109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7"/>
    </row>
    <row r="31" spans="1:25" ht="15" hidden="1">
      <c r="A31" s="63"/>
      <c r="B31" s="126"/>
      <c r="C31" s="125"/>
      <c r="D31" s="109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7"/>
    </row>
    <row r="32" spans="1:25" ht="15" hidden="1">
      <c r="A32" s="63"/>
      <c r="B32" s="126"/>
      <c r="C32" s="125"/>
      <c r="D32" s="109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7"/>
    </row>
    <row r="33" spans="1:25" ht="18.75" hidden="1" customHeight="1">
      <c r="A33" s="63"/>
      <c r="B33" s="126"/>
      <c r="C33" s="125"/>
      <c r="D33" s="114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07"/>
    </row>
    <row r="34" spans="1:25" ht="15" hidden="1">
      <c r="A34" s="63"/>
      <c r="B34" s="126"/>
      <c r="C34" s="125"/>
      <c r="D34" s="114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07"/>
    </row>
    <row r="35" spans="1:25" ht="24" hidden="1" customHeight="1">
      <c r="A35" s="63"/>
      <c r="B35" s="126"/>
      <c r="C35" s="125"/>
      <c r="D35" s="109"/>
      <c r="E35" s="268" t="s">
        <v>236</v>
      </c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107"/>
    </row>
    <row r="36" spans="1:25" ht="38.25" hidden="1" customHeight="1">
      <c r="A36" s="63"/>
      <c r="B36" s="126"/>
      <c r="C36" s="125"/>
      <c r="D36" s="109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107"/>
    </row>
    <row r="37" spans="1:25" ht="9.75" hidden="1" customHeight="1">
      <c r="A37" s="63"/>
      <c r="B37" s="126"/>
      <c r="C37" s="125"/>
      <c r="D37" s="109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107"/>
    </row>
    <row r="38" spans="1:25" ht="51" hidden="1" customHeight="1">
      <c r="A38" s="63"/>
      <c r="B38" s="126"/>
      <c r="C38" s="125"/>
      <c r="D38" s="109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107"/>
    </row>
    <row r="39" spans="1:25" ht="15" hidden="1" customHeight="1">
      <c r="A39" s="63"/>
      <c r="B39" s="126"/>
      <c r="C39" s="125"/>
      <c r="D39" s="109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107"/>
    </row>
    <row r="40" spans="1:25" ht="12" hidden="1" customHeight="1">
      <c r="A40" s="63"/>
      <c r="B40" s="126"/>
      <c r="C40" s="125"/>
      <c r="D40" s="109"/>
      <c r="E40" s="255" t="s">
        <v>50</v>
      </c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107"/>
    </row>
    <row r="41" spans="1:25" ht="38.25" hidden="1" customHeight="1">
      <c r="A41" s="63"/>
      <c r="B41" s="126"/>
      <c r="C41" s="125"/>
      <c r="D41" s="109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107"/>
    </row>
    <row r="42" spans="1:25" ht="15" hidden="1">
      <c r="A42" s="63"/>
      <c r="B42" s="126"/>
      <c r="C42" s="125"/>
      <c r="D42" s="109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107"/>
    </row>
    <row r="43" spans="1:25" ht="15" hidden="1">
      <c r="A43" s="63"/>
      <c r="B43" s="126"/>
      <c r="C43" s="125"/>
      <c r="D43" s="109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107"/>
    </row>
    <row r="44" spans="1:25" ht="33.75" hidden="1" customHeight="1">
      <c r="A44" s="63"/>
      <c r="B44" s="126"/>
      <c r="C44" s="125"/>
      <c r="D44" s="114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107"/>
    </row>
    <row r="45" spans="1:25" ht="15" hidden="1">
      <c r="A45" s="63"/>
      <c r="B45" s="126"/>
      <c r="C45" s="125"/>
      <c r="D45" s="114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107"/>
    </row>
    <row r="46" spans="1:25" ht="24" hidden="1" customHeight="1">
      <c r="A46" s="63"/>
      <c r="B46" s="126"/>
      <c r="C46" s="125"/>
      <c r="D46" s="109"/>
      <c r="E46" s="269" t="s">
        <v>235</v>
      </c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107"/>
    </row>
    <row r="47" spans="1:25" ht="37.5" hidden="1" customHeight="1">
      <c r="A47" s="63"/>
      <c r="B47" s="126"/>
      <c r="C47" s="125"/>
      <c r="D47" s="10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107"/>
    </row>
    <row r="48" spans="1:25" ht="24" hidden="1" customHeight="1">
      <c r="A48" s="63"/>
      <c r="B48" s="126"/>
      <c r="C48" s="125"/>
      <c r="D48" s="10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107"/>
    </row>
    <row r="49" spans="1:25" ht="51" hidden="1" customHeight="1">
      <c r="A49" s="63"/>
      <c r="B49" s="126"/>
      <c r="C49" s="125"/>
      <c r="D49" s="10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107"/>
    </row>
    <row r="50" spans="1:25" ht="15" hidden="1">
      <c r="A50" s="63"/>
      <c r="B50" s="126"/>
      <c r="C50" s="125"/>
      <c r="D50" s="10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107"/>
    </row>
    <row r="51" spans="1:25" ht="15" hidden="1">
      <c r="A51" s="63"/>
      <c r="B51" s="126"/>
      <c r="C51" s="125"/>
      <c r="D51" s="109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107"/>
    </row>
    <row r="52" spans="1:25" ht="15" hidden="1">
      <c r="A52" s="63"/>
      <c r="B52" s="126"/>
      <c r="C52" s="125"/>
      <c r="D52" s="10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107"/>
    </row>
    <row r="53" spans="1:25" ht="15" hidden="1">
      <c r="A53" s="63"/>
      <c r="B53" s="126"/>
      <c r="C53" s="125"/>
      <c r="D53" s="109"/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107"/>
    </row>
    <row r="54" spans="1:25" ht="15" hidden="1">
      <c r="A54" s="63"/>
      <c r="B54" s="126"/>
      <c r="C54" s="125"/>
      <c r="D54" s="109"/>
      <c r="E54" s="269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107"/>
    </row>
    <row r="55" spans="1:25" ht="15" hidden="1">
      <c r="A55" s="63"/>
      <c r="B55" s="126"/>
      <c r="C55" s="125"/>
      <c r="D55" s="109"/>
      <c r="E55" s="269"/>
      <c r="F55" s="269"/>
      <c r="G55" s="269"/>
      <c r="H55" s="269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107"/>
    </row>
    <row r="56" spans="1:25" ht="25.5" hidden="1" customHeight="1">
      <c r="A56" s="63"/>
      <c r="B56" s="126"/>
      <c r="C56" s="125"/>
      <c r="D56" s="114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69"/>
      <c r="V56" s="269"/>
      <c r="W56" s="269"/>
      <c r="X56" s="269"/>
      <c r="Y56" s="107"/>
    </row>
    <row r="57" spans="1:25" ht="15" hidden="1">
      <c r="A57" s="63"/>
      <c r="B57" s="126"/>
      <c r="C57" s="125"/>
      <c r="D57" s="114"/>
      <c r="E57" s="269"/>
      <c r="F57" s="269"/>
      <c r="G57" s="269"/>
      <c r="H57" s="269"/>
      <c r="I57" s="269"/>
      <c r="J57" s="269"/>
      <c r="K57" s="269"/>
      <c r="L57" s="269"/>
      <c r="M57" s="269"/>
      <c r="N57" s="269"/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107"/>
    </row>
    <row r="58" spans="1:25" ht="15" hidden="1" customHeight="1">
      <c r="A58" s="63"/>
      <c r="B58" s="126"/>
      <c r="C58" s="125"/>
      <c r="D58" s="109"/>
      <c r="E58" s="245" t="s">
        <v>52</v>
      </c>
      <c r="F58" s="245"/>
      <c r="G58" s="245"/>
      <c r="H58" s="254" t="s">
        <v>42</v>
      </c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107"/>
    </row>
    <row r="59" spans="1:25" ht="15" hidden="1" customHeight="1">
      <c r="A59" s="63"/>
      <c r="B59" s="126"/>
      <c r="C59" s="125"/>
      <c r="D59" s="109"/>
      <c r="E59" s="245" t="s">
        <v>8</v>
      </c>
      <c r="F59" s="245"/>
      <c r="G59" s="245"/>
      <c r="H59" s="254" t="s">
        <v>234</v>
      </c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107"/>
    </row>
    <row r="60" spans="1:25" ht="15" hidden="1" customHeight="1">
      <c r="A60" s="63"/>
      <c r="B60" s="126"/>
      <c r="C60" s="125"/>
      <c r="D60" s="109"/>
      <c r="E60" s="245"/>
      <c r="F60" s="245"/>
      <c r="G60" s="245"/>
      <c r="H60" s="249" t="s">
        <v>233</v>
      </c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107"/>
    </row>
    <row r="61" spans="1:25" ht="15" hidden="1">
      <c r="A61" s="63"/>
      <c r="B61" s="126"/>
      <c r="C61" s="125"/>
      <c r="D61" s="109"/>
      <c r="E61" s="118"/>
      <c r="F61" s="116"/>
      <c r="G61" s="117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107"/>
    </row>
    <row r="62" spans="1:25" ht="27.75" hidden="1" customHeight="1">
      <c r="A62" s="63"/>
      <c r="B62" s="126"/>
      <c r="C62" s="125"/>
      <c r="D62" s="109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7"/>
    </row>
    <row r="63" spans="1:25" ht="15" hidden="1">
      <c r="A63" s="63"/>
      <c r="B63" s="126"/>
      <c r="C63" s="125"/>
      <c r="D63" s="109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7"/>
    </row>
    <row r="64" spans="1:25" ht="15" hidden="1">
      <c r="A64" s="63"/>
      <c r="B64" s="126"/>
      <c r="C64" s="125"/>
      <c r="D64" s="109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7"/>
    </row>
    <row r="65" spans="1:25" ht="15" hidden="1">
      <c r="A65" s="63"/>
      <c r="B65" s="126"/>
      <c r="C65" s="125"/>
      <c r="D65" s="109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7"/>
    </row>
    <row r="66" spans="1:25" ht="15" hidden="1">
      <c r="A66" s="63"/>
      <c r="B66" s="126"/>
      <c r="C66" s="125"/>
      <c r="D66" s="109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7"/>
    </row>
    <row r="67" spans="1:25" ht="15" hidden="1">
      <c r="A67" s="63"/>
      <c r="B67" s="126"/>
      <c r="C67" s="125"/>
      <c r="D67" s="109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7"/>
    </row>
    <row r="68" spans="1:25" ht="89.25" hidden="1" customHeight="1">
      <c r="A68" s="63"/>
      <c r="B68" s="126"/>
      <c r="C68" s="125"/>
      <c r="D68" s="114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07"/>
    </row>
    <row r="69" spans="1:25" ht="15" hidden="1">
      <c r="A69" s="63"/>
      <c r="B69" s="126"/>
      <c r="C69" s="125"/>
      <c r="D69" s="114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07"/>
    </row>
    <row r="70" spans="1:25" ht="21.75" hidden="1" customHeight="1">
      <c r="A70" s="63"/>
      <c r="B70" s="126"/>
      <c r="C70" s="125"/>
      <c r="D70" s="109"/>
      <c r="E70" s="246" t="s">
        <v>241</v>
      </c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107"/>
    </row>
    <row r="71" spans="1:25" ht="40.5" hidden="1" customHeight="1">
      <c r="A71" s="63"/>
      <c r="B71" s="126"/>
      <c r="C71" s="125"/>
      <c r="D71" s="109"/>
      <c r="E71" s="256" t="s">
        <v>301</v>
      </c>
      <c r="F71" s="256"/>
      <c r="G71" s="256"/>
      <c r="H71" s="256"/>
      <c r="I71" s="256"/>
      <c r="J71" s="256"/>
      <c r="K71" s="256"/>
      <c r="L71" s="256"/>
      <c r="M71" s="256"/>
      <c r="N71" s="256"/>
      <c r="O71" s="256"/>
      <c r="P71" s="256"/>
      <c r="Q71" s="256"/>
      <c r="R71" s="256"/>
      <c r="S71" s="256"/>
      <c r="T71" s="256"/>
      <c r="U71" s="256"/>
      <c r="V71" s="256"/>
      <c r="W71" s="256"/>
      <c r="X71" s="256"/>
      <c r="Y71" s="107"/>
    </row>
    <row r="72" spans="1:25" ht="32.25" hidden="1" customHeight="1">
      <c r="A72" s="63"/>
      <c r="B72" s="126"/>
      <c r="C72" s="125"/>
      <c r="D72" s="109"/>
      <c r="E72" s="256" t="s">
        <v>302</v>
      </c>
      <c r="F72" s="256"/>
      <c r="G72" s="256"/>
      <c r="H72" s="256"/>
      <c r="I72" s="256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6"/>
      <c r="W72" s="256"/>
      <c r="X72" s="256"/>
      <c r="Y72" s="107"/>
    </row>
    <row r="73" spans="1:25" ht="41.25" hidden="1" customHeight="1">
      <c r="A73" s="63"/>
      <c r="B73" s="126"/>
      <c r="C73" s="125"/>
      <c r="D73" s="109"/>
      <c r="E73" s="256" t="s">
        <v>310</v>
      </c>
      <c r="F73" s="256"/>
      <c r="G73" s="256"/>
      <c r="H73" s="256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6"/>
      <c r="X73" s="256"/>
      <c r="Y73" s="107"/>
    </row>
    <row r="74" spans="1:25" ht="31.5" hidden="1" customHeight="1">
      <c r="A74" s="63"/>
      <c r="B74" s="126"/>
      <c r="C74" s="125"/>
      <c r="D74" s="109"/>
      <c r="E74" s="256" t="s">
        <v>303</v>
      </c>
      <c r="F74" s="256"/>
      <c r="G74" s="256"/>
      <c r="H74" s="256"/>
      <c r="I74" s="256"/>
      <c r="J74" s="256"/>
      <c r="K74" s="256"/>
      <c r="L74" s="256"/>
      <c r="M74" s="256"/>
      <c r="N74" s="256"/>
      <c r="O74" s="256"/>
      <c r="P74" s="256"/>
      <c r="Q74" s="256"/>
      <c r="R74" s="256"/>
      <c r="S74" s="256"/>
      <c r="T74" s="256"/>
      <c r="U74" s="256"/>
      <c r="V74" s="256"/>
      <c r="W74" s="256"/>
      <c r="X74" s="256"/>
      <c r="Y74" s="107"/>
    </row>
    <row r="75" spans="1:25" ht="31.5" hidden="1" customHeight="1">
      <c r="A75" s="63"/>
      <c r="B75" s="126"/>
      <c r="C75" s="125"/>
      <c r="D75" s="109"/>
      <c r="E75" s="256" t="s">
        <v>304</v>
      </c>
      <c r="F75" s="256"/>
      <c r="G75" s="256"/>
      <c r="H75" s="256"/>
      <c r="I75" s="256"/>
      <c r="J75" s="256"/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56"/>
      <c r="W75" s="256"/>
      <c r="X75" s="256"/>
      <c r="Y75" s="107"/>
    </row>
    <row r="76" spans="1:25" ht="18" hidden="1" customHeight="1">
      <c r="A76" s="63"/>
      <c r="B76" s="126"/>
      <c r="C76" s="125"/>
      <c r="D76" s="109"/>
      <c r="E76" s="256" t="s">
        <v>305</v>
      </c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6"/>
      <c r="W76" s="256"/>
      <c r="X76" s="256"/>
      <c r="Y76" s="107"/>
    </row>
    <row r="77" spans="1:25" ht="18" hidden="1" customHeight="1">
      <c r="A77" s="63"/>
      <c r="B77" s="126"/>
      <c r="C77" s="125"/>
      <c r="D77" s="109"/>
      <c r="E77" s="256" t="s">
        <v>306</v>
      </c>
      <c r="F77" s="256"/>
      <c r="G77" s="256"/>
      <c r="H77" s="256"/>
      <c r="I77" s="256"/>
      <c r="J77" s="256"/>
      <c r="K77" s="256"/>
      <c r="L77" s="256"/>
      <c r="M77" s="256"/>
      <c r="N77" s="256"/>
      <c r="O77" s="256"/>
      <c r="P77" s="256"/>
      <c r="Q77" s="256"/>
      <c r="R77" s="256"/>
      <c r="S77" s="256"/>
      <c r="T77" s="256"/>
      <c r="U77" s="256"/>
      <c r="V77" s="256"/>
      <c r="W77" s="256"/>
      <c r="X77" s="256"/>
      <c r="Y77" s="107"/>
    </row>
    <row r="78" spans="1:25" ht="3.75" hidden="1" customHeight="1">
      <c r="A78" s="63"/>
      <c r="B78" s="126"/>
      <c r="C78" s="125"/>
      <c r="D78" s="109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07"/>
    </row>
    <row r="79" spans="1:25" ht="25.5" hidden="1" customHeight="1">
      <c r="A79" s="63"/>
      <c r="B79" s="126"/>
      <c r="C79" s="125"/>
      <c r="D79" s="109"/>
      <c r="E79" s="246" t="s">
        <v>337</v>
      </c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107"/>
    </row>
    <row r="80" spans="1:25" ht="11.25" hidden="1" customHeight="1">
      <c r="A80" s="63"/>
      <c r="B80" s="126"/>
      <c r="C80" s="125"/>
      <c r="D80" s="109"/>
      <c r="E80" s="247" t="s">
        <v>16</v>
      </c>
      <c r="F80" s="247"/>
      <c r="G80" s="247"/>
      <c r="H80" s="247"/>
      <c r="I80" s="257" t="s">
        <v>244</v>
      </c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W80" s="257"/>
      <c r="X80" s="257"/>
      <c r="Y80" s="107"/>
    </row>
    <row r="81" spans="1:25" ht="15" hidden="1">
      <c r="A81" s="63"/>
      <c r="B81" s="126"/>
      <c r="C81" s="125"/>
      <c r="D81" s="109"/>
      <c r="E81" s="249"/>
      <c r="F81" s="249"/>
      <c r="G81" s="249"/>
      <c r="H81" s="250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  <c r="T81" s="251"/>
      <c r="U81" s="251"/>
      <c r="V81" s="251"/>
      <c r="W81" s="251"/>
      <c r="X81" s="251"/>
      <c r="Y81" s="107"/>
    </row>
    <row r="82" spans="1:25" ht="15" hidden="1" customHeight="1">
      <c r="A82" s="63"/>
      <c r="B82" s="126"/>
      <c r="C82" s="125"/>
      <c r="D82" s="109"/>
      <c r="E82" s="245" t="s">
        <v>51</v>
      </c>
      <c r="F82" s="245"/>
      <c r="G82" s="245"/>
      <c r="H82" s="252" t="s">
        <v>151</v>
      </c>
      <c r="I82" s="252"/>
      <c r="J82" s="252"/>
      <c r="K82" s="252"/>
      <c r="L82" s="252"/>
      <c r="M82" s="252"/>
      <c r="N82" s="252"/>
      <c r="O82" s="252"/>
      <c r="P82" s="252"/>
      <c r="Q82" s="252"/>
      <c r="R82" s="252"/>
      <c r="S82" s="252"/>
      <c r="T82" s="252"/>
      <c r="U82" s="252"/>
      <c r="V82" s="252"/>
      <c r="W82" s="252"/>
      <c r="X82" s="252"/>
      <c r="Y82" s="107"/>
    </row>
    <row r="83" spans="1:25" ht="15" hidden="1" customHeight="1">
      <c r="A83" s="63"/>
      <c r="B83" s="126"/>
      <c r="C83" s="125"/>
      <c r="D83" s="109"/>
      <c r="E83" s="245" t="s">
        <v>52</v>
      </c>
      <c r="F83" s="245"/>
      <c r="G83" s="245"/>
      <c r="H83" s="252" t="s">
        <v>53</v>
      </c>
      <c r="I83" s="252"/>
      <c r="J83" s="252"/>
      <c r="K83" s="252"/>
      <c r="L83" s="252"/>
      <c r="M83" s="252"/>
      <c r="N83" s="252"/>
      <c r="O83" s="252"/>
      <c r="P83" s="252"/>
      <c r="Q83" s="252"/>
      <c r="R83" s="252"/>
      <c r="S83" s="252"/>
      <c r="T83" s="252"/>
      <c r="U83" s="252"/>
      <c r="V83" s="252"/>
      <c r="W83" s="252"/>
      <c r="X83" s="252"/>
      <c r="Y83" s="107"/>
    </row>
    <row r="84" spans="1:25" ht="15" hidden="1" customHeight="1">
      <c r="A84" s="63"/>
      <c r="B84" s="126"/>
      <c r="C84" s="125"/>
      <c r="D84" s="109"/>
      <c r="E84" s="118"/>
      <c r="F84" s="116"/>
      <c r="G84" s="117"/>
      <c r="H84" s="249"/>
      <c r="I84" s="249"/>
      <c r="J84" s="249"/>
      <c r="K84" s="249"/>
      <c r="L84" s="249"/>
      <c r="M84" s="249"/>
      <c r="N84" s="249"/>
      <c r="O84" s="249"/>
      <c r="P84" s="249"/>
      <c r="Q84" s="249"/>
      <c r="R84" s="249"/>
      <c r="S84" s="249"/>
      <c r="T84" s="249"/>
      <c r="U84" s="249"/>
      <c r="V84" s="249"/>
      <c r="W84" s="249"/>
      <c r="X84" s="249"/>
      <c r="Y84" s="107"/>
    </row>
    <row r="85" spans="1:25" ht="15" hidden="1">
      <c r="A85" s="63"/>
      <c r="B85" s="126"/>
      <c r="C85" s="125"/>
      <c r="D85" s="109"/>
      <c r="E85" s="108"/>
      <c r="F85" s="108"/>
      <c r="G85" s="108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08"/>
      <c r="X85" s="108"/>
      <c r="Y85" s="107"/>
    </row>
    <row r="86" spans="1:25" ht="15" hidden="1">
      <c r="A86" s="63"/>
      <c r="B86" s="126"/>
      <c r="C86" s="125"/>
      <c r="D86" s="109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7"/>
    </row>
    <row r="87" spans="1:25" ht="15" hidden="1">
      <c r="A87" s="63"/>
      <c r="B87" s="126"/>
      <c r="C87" s="125"/>
      <c r="D87" s="109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7"/>
    </row>
    <row r="88" spans="1:25" ht="15" hidden="1">
      <c r="A88" s="63"/>
      <c r="B88" s="126"/>
      <c r="C88" s="125"/>
      <c r="D88" s="109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7"/>
    </row>
    <row r="89" spans="1:25" ht="15" hidden="1">
      <c r="A89" s="63"/>
      <c r="B89" s="126"/>
      <c r="C89" s="125"/>
      <c r="D89" s="109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7"/>
    </row>
    <row r="90" spans="1:25" ht="15" hidden="1">
      <c r="A90" s="63"/>
      <c r="B90" s="126"/>
      <c r="C90" s="125"/>
      <c r="D90" s="109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7"/>
    </row>
    <row r="91" spans="1:25" ht="15" hidden="1">
      <c r="A91" s="63"/>
      <c r="B91" s="126"/>
      <c r="C91" s="125"/>
      <c r="D91" s="109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7"/>
    </row>
    <row r="92" spans="1:25" ht="15" hidden="1">
      <c r="A92" s="63"/>
      <c r="B92" s="126"/>
      <c r="C92" s="125"/>
      <c r="D92" s="109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7"/>
    </row>
    <row r="93" spans="1:25" ht="15" hidden="1">
      <c r="A93" s="63"/>
      <c r="B93" s="126"/>
      <c r="C93" s="125"/>
      <c r="D93" s="109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7"/>
    </row>
    <row r="94" spans="1:25" ht="15" hidden="1">
      <c r="A94" s="63"/>
      <c r="B94" s="126"/>
      <c r="C94" s="125"/>
      <c r="D94" s="109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7"/>
    </row>
    <row r="95" spans="1:25" ht="15" hidden="1">
      <c r="A95" s="63"/>
      <c r="B95" s="126"/>
      <c r="C95" s="125"/>
      <c r="D95" s="109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7"/>
    </row>
    <row r="96" spans="1:25" ht="27" hidden="1" customHeight="1">
      <c r="A96" s="63"/>
      <c r="B96" s="126"/>
      <c r="C96" s="125"/>
      <c r="D96" s="114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07"/>
    </row>
    <row r="97" spans="1:27" ht="15" hidden="1">
      <c r="A97" s="63"/>
      <c r="B97" s="126"/>
      <c r="C97" s="125"/>
      <c r="D97" s="114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07"/>
    </row>
    <row r="98" spans="1:27" ht="25.5" hidden="1" customHeight="1">
      <c r="A98" s="63"/>
      <c r="B98" s="126"/>
      <c r="C98" s="125"/>
      <c r="D98" s="109"/>
      <c r="E98" s="253" t="s">
        <v>232</v>
      </c>
      <c r="F98" s="253"/>
      <c r="G98" s="253"/>
      <c r="H98" s="253"/>
      <c r="I98" s="253"/>
      <c r="J98" s="253"/>
      <c r="K98" s="253"/>
      <c r="L98" s="253"/>
      <c r="M98" s="253"/>
      <c r="N98" s="253"/>
      <c r="O98" s="253"/>
      <c r="P98" s="253"/>
      <c r="Q98" s="253"/>
      <c r="R98" s="253"/>
      <c r="S98" s="253"/>
      <c r="T98" s="253"/>
      <c r="U98" s="253"/>
      <c r="V98" s="253"/>
      <c r="W98" s="253"/>
      <c r="X98" s="253"/>
      <c r="Y98" s="107"/>
    </row>
    <row r="99" spans="1:27" ht="15" hidden="1" customHeight="1">
      <c r="A99" s="63"/>
      <c r="B99" s="126"/>
      <c r="C99" s="125"/>
      <c r="D99" s="109"/>
      <c r="E99" s="108"/>
      <c r="F99" s="108"/>
      <c r="G99" s="108"/>
      <c r="H99" s="111"/>
      <c r="I99" s="111"/>
      <c r="J99" s="111"/>
      <c r="K99" s="111"/>
      <c r="L99" s="111"/>
      <c r="M99" s="111"/>
      <c r="N99" s="111"/>
      <c r="O99" s="110"/>
      <c r="P99" s="110"/>
      <c r="Q99" s="110"/>
      <c r="R99" s="110"/>
      <c r="S99" s="110"/>
      <c r="T99" s="110"/>
      <c r="U99" s="108"/>
      <c r="V99" s="108"/>
      <c r="W99" s="108"/>
      <c r="X99" s="108"/>
      <c r="Y99" s="107"/>
    </row>
    <row r="100" spans="1:27" ht="15" hidden="1" customHeight="1">
      <c r="A100" s="63"/>
      <c r="B100" s="126"/>
      <c r="C100" s="125"/>
      <c r="D100" s="109"/>
      <c r="E100" s="112"/>
      <c r="F100" s="248" t="s">
        <v>231</v>
      </c>
      <c r="G100" s="248"/>
      <c r="H100" s="248"/>
      <c r="I100" s="248"/>
      <c r="J100" s="248"/>
      <c r="K100" s="248"/>
      <c r="L100" s="248"/>
      <c r="M100" s="248"/>
      <c r="N100" s="248"/>
      <c r="O100" s="248"/>
      <c r="P100" s="248"/>
      <c r="Q100" s="248"/>
      <c r="R100" s="248"/>
      <c r="S100" s="248"/>
      <c r="T100" s="110"/>
      <c r="U100" s="108"/>
      <c r="V100" s="108"/>
      <c r="W100" s="108"/>
      <c r="X100" s="108"/>
      <c r="Y100" s="107"/>
      <c r="AA100" s="127" t="s">
        <v>229</v>
      </c>
    </row>
    <row r="101" spans="1:27" ht="15" hidden="1" customHeight="1">
      <c r="A101" s="63"/>
      <c r="B101" s="126"/>
      <c r="C101" s="125"/>
      <c r="D101" s="109"/>
      <c r="E101" s="108"/>
      <c r="F101" s="108"/>
      <c r="G101" s="108"/>
      <c r="H101" s="111"/>
      <c r="I101" s="111"/>
      <c r="J101" s="111"/>
      <c r="K101" s="111"/>
      <c r="L101" s="111"/>
      <c r="M101" s="111"/>
      <c r="N101" s="111"/>
      <c r="O101" s="110"/>
      <c r="P101" s="110"/>
      <c r="Q101" s="110"/>
      <c r="R101" s="110"/>
      <c r="S101" s="110"/>
      <c r="T101" s="110"/>
      <c r="U101" s="108"/>
      <c r="V101" s="108"/>
      <c r="W101" s="108"/>
      <c r="X101" s="108"/>
      <c r="Y101" s="107"/>
    </row>
    <row r="102" spans="1:27" ht="15" hidden="1">
      <c r="A102" s="63"/>
      <c r="B102" s="126"/>
      <c r="C102" s="125"/>
      <c r="D102" s="109"/>
      <c r="E102" s="108"/>
      <c r="F102" s="248" t="s">
        <v>230</v>
      </c>
      <c r="G102" s="248"/>
      <c r="H102" s="248"/>
      <c r="I102" s="248"/>
      <c r="J102" s="248"/>
      <c r="K102" s="248"/>
      <c r="L102" s="248"/>
      <c r="M102" s="248"/>
      <c r="N102" s="248"/>
      <c r="O102" s="248"/>
      <c r="P102" s="248"/>
      <c r="Q102" s="248"/>
      <c r="R102" s="248"/>
      <c r="S102" s="248"/>
      <c r="T102" s="248"/>
      <c r="U102" s="248"/>
      <c r="V102" s="248"/>
      <c r="W102" s="248"/>
      <c r="X102" s="248"/>
      <c r="Y102" s="107"/>
    </row>
    <row r="103" spans="1:27" ht="15" hidden="1">
      <c r="A103" s="63"/>
      <c r="B103" s="126"/>
      <c r="C103" s="125"/>
      <c r="D103" s="109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7"/>
    </row>
    <row r="104" spans="1:27" ht="15" hidden="1">
      <c r="A104" s="63"/>
      <c r="B104" s="126"/>
      <c r="C104" s="125"/>
      <c r="D104" s="109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7"/>
    </row>
    <row r="105" spans="1:27" ht="15" hidden="1">
      <c r="A105" s="63"/>
      <c r="B105" s="126"/>
      <c r="C105" s="125"/>
      <c r="D105" s="109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7"/>
    </row>
    <row r="106" spans="1:27" ht="15" hidden="1">
      <c r="A106" s="63"/>
      <c r="B106" s="126"/>
      <c r="C106" s="125"/>
      <c r="D106" s="109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7"/>
    </row>
    <row r="107" spans="1:27" ht="15" hidden="1">
      <c r="A107" s="63"/>
      <c r="B107" s="126"/>
      <c r="C107" s="125"/>
      <c r="D107" s="109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7"/>
    </row>
    <row r="108" spans="1:27" ht="15" hidden="1">
      <c r="A108" s="63"/>
      <c r="B108" s="126"/>
      <c r="C108" s="125"/>
      <c r="D108" s="109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7"/>
    </row>
    <row r="109" spans="1:27" ht="15" hidden="1">
      <c r="A109" s="63"/>
      <c r="B109" s="126"/>
      <c r="C109" s="125"/>
      <c r="D109" s="109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7"/>
    </row>
    <row r="110" spans="1:27" ht="15" hidden="1">
      <c r="A110" s="63"/>
      <c r="B110" s="126"/>
      <c r="C110" s="125"/>
      <c r="D110" s="109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7"/>
    </row>
    <row r="111" spans="1:27" ht="30" hidden="1" customHeight="1">
      <c r="A111" s="63"/>
      <c r="B111" s="126"/>
      <c r="C111" s="125"/>
      <c r="D111" s="109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7"/>
    </row>
    <row r="112" spans="1:27" ht="31.5" hidden="1" customHeight="1">
      <c r="A112" s="63"/>
      <c r="B112" s="126"/>
      <c r="C112" s="125"/>
      <c r="D112" s="109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7"/>
    </row>
    <row r="113" spans="1:25" ht="15" customHeight="1">
      <c r="A113" s="63"/>
      <c r="B113" s="124"/>
      <c r="C113" s="123"/>
      <c r="D113" s="106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4"/>
    </row>
  </sheetData>
  <sheetProtection password="FA9C" sheet="1" objects="1" scenarios="1" formatColumns="0" formatRows="0"/>
  <dataConsolidate/>
  <mergeCells count="41">
    <mergeCell ref="P22:X22"/>
    <mergeCell ref="E35:X39"/>
    <mergeCell ref="E58:G58"/>
    <mergeCell ref="E76:X76"/>
    <mergeCell ref="E46:X57"/>
    <mergeCell ref="E70:X70"/>
    <mergeCell ref="E72:X72"/>
    <mergeCell ref="H58:X58"/>
    <mergeCell ref="F22:M22"/>
    <mergeCell ref="E41:X45"/>
    <mergeCell ref="P23:W23"/>
    <mergeCell ref="H60:X60"/>
    <mergeCell ref="E75:X75"/>
    <mergeCell ref="E60:G60"/>
    <mergeCell ref="E73:X73"/>
    <mergeCell ref="E59:G59"/>
    <mergeCell ref="B2:G2"/>
    <mergeCell ref="B3:C3"/>
    <mergeCell ref="B5:Y5"/>
    <mergeCell ref="E7:X19"/>
    <mergeCell ref="F21:M21"/>
    <mergeCell ref="P21:X21"/>
    <mergeCell ref="H59:X59"/>
    <mergeCell ref="E40:X40"/>
    <mergeCell ref="E71:X71"/>
    <mergeCell ref="H61:X61"/>
    <mergeCell ref="I80:X80"/>
    <mergeCell ref="E77:X77"/>
    <mergeCell ref="E74:X74"/>
    <mergeCell ref="E83:G83"/>
    <mergeCell ref="E79:X79"/>
    <mergeCell ref="E80:H80"/>
    <mergeCell ref="F102:X102"/>
    <mergeCell ref="F100:S100"/>
    <mergeCell ref="E81:G81"/>
    <mergeCell ref="H81:X81"/>
    <mergeCell ref="E82:G82"/>
    <mergeCell ref="H84:X84"/>
    <mergeCell ref="H83:X83"/>
    <mergeCell ref="H82:X82"/>
    <mergeCell ref="E98:X98"/>
  </mergeCells>
  <hyperlinks>
    <hyperlink ref="H58" r:id="rId1"/>
    <hyperlink ref="H58:X58" r:id="rId2" tooltip="Кликните по ссылке, чтобы перейти на сайт службы поддержки пользователей" display="http://support.eias.ru/index.php?a=add&amp;catid=5"/>
    <hyperlink ref="H83" r:id="rId3"/>
    <hyperlink ref="H82" r:id="rId4" tooltip="Кликните по ссылке, чтобы написать письмо для технической поддержки" display="sp@eias.ru"/>
    <hyperlink ref="H82:V82" r:id="rId5" tooltip="Кликните по ссылке, чтобы написать письмо в службу поддержки пользователей" display="sp@eias.ru"/>
    <hyperlink ref="E40" r:id="rId6"/>
    <hyperlink ref="E40:X40" r:id="rId7" tooltip="http://www.fstrf.ru/regions/region/showlist" display="http://www.fstrf.ru/regions/region/showlist"/>
    <hyperlink ref="H83:X83" r:id="rId8" tooltip="Кликните по гиперссылке, чтобы перейти на web-сайт eias.ru" display="http://eias.ru/?page=show_templates"/>
    <hyperlink ref="I80" r:id="rId9" location="http://eias.ru/files/shablon/manual_loading_through_monitoring.pdf" tooltip="http://eias.ru/files/shablon/manual_loading_through_monitoring.pdf"/>
    <hyperlink ref="I80:X80" r:id="rId10" tooltip="Кликните по гиперссылке, чтобы перейти к инструкции по загрузке сопроводительных материалов" display="http://eias.ru/files/shablon/manual_loading_through_monitoring.pdf"/>
    <hyperlink ref="H59" r:id="rId11" location="http://eias.ru/?page=show_distrs" tooltip="Кликните по ссылке, чтобы перейти на сайт, содержащий необходимые дистрибутивы"/>
    <hyperlink ref="H59:X59" r:id="rId12" tooltip="Кликните по ссылке, чтобы перейти на сайт, содержащий необходимые дистрибутивы" display="http://eias.ru/?page=show_distrs"/>
  </hyperlinks>
  <pageMargins left="0.7" right="0.7" top="0.75" bottom="0.75" header="0.3" footer="0.3"/>
  <pageSetup paperSize="9" orientation="portrait" horizontalDpi="180" verticalDpi="180" r:id="rId13"/>
  <headerFooter alignWithMargins="0"/>
  <drawing r:id="rId14"/>
  <legacyDrawing r:id="rId15"/>
  <oleObjects>
    <oleObject progId="Word.Document.8" shapeId="193537" r:id="rId1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10"/>
  <sheetViews>
    <sheetView showGridLines="0" zoomScaleNormal="100" workbookViewId="0"/>
  </sheetViews>
  <sheetFormatPr defaultRowHeight="11.25"/>
  <cols>
    <col min="1" max="1" width="30.7109375" style="13" customWidth="1"/>
    <col min="2" max="2" width="80.7109375" style="13" customWidth="1"/>
    <col min="3" max="3" width="30.7109375" style="13" customWidth="1"/>
    <col min="4" max="16384" width="9.140625" style="12"/>
  </cols>
  <sheetData>
    <row r="1" spans="1:4" ht="24" customHeight="1" thickBot="1">
      <c r="A1" s="10" t="s">
        <v>30</v>
      </c>
      <c r="B1" s="10" t="s">
        <v>31</v>
      </c>
      <c r="C1" s="10" t="s">
        <v>32</v>
      </c>
      <c r="D1" s="11"/>
    </row>
    <row r="2" spans="1:4" ht="12" thickTop="1"/>
    <row r="3" spans="1:4">
      <c r="A3" s="238">
        <v>41813.660277777781</v>
      </c>
      <c r="B3" s="13" t="s">
        <v>354</v>
      </c>
      <c r="C3" s="13" t="s">
        <v>355</v>
      </c>
    </row>
    <row r="4" spans="1:4">
      <c r="A4" s="238">
        <v>41813.66028935185</v>
      </c>
      <c r="B4" s="13" t="s">
        <v>356</v>
      </c>
      <c r="C4" s="13" t="s">
        <v>355</v>
      </c>
    </row>
    <row r="5" spans="1:4">
      <c r="A5" s="238">
        <v>42145.45925925926</v>
      </c>
      <c r="B5" s="13" t="s">
        <v>354</v>
      </c>
      <c r="C5" s="13" t="s">
        <v>355</v>
      </c>
    </row>
    <row r="6" spans="1:4">
      <c r="A6" s="238">
        <v>42145.459293981483</v>
      </c>
      <c r="B6" s="13" t="s">
        <v>356</v>
      </c>
      <c r="C6" s="13" t="s">
        <v>355</v>
      </c>
    </row>
    <row r="7" spans="1:4">
      <c r="A7" s="238">
        <v>42517.746087962965</v>
      </c>
      <c r="B7" s="13" t="s">
        <v>354</v>
      </c>
      <c r="C7" s="13" t="s">
        <v>355</v>
      </c>
    </row>
    <row r="8" spans="1:4">
      <c r="A8" s="238">
        <v>42517.746145833335</v>
      </c>
      <c r="B8" s="13" t="s">
        <v>1043</v>
      </c>
      <c r="C8" s="13" t="s">
        <v>355</v>
      </c>
    </row>
    <row r="9" spans="1:4">
      <c r="A9" s="238">
        <v>42520.635138888887</v>
      </c>
      <c r="B9" s="13" t="s">
        <v>354</v>
      </c>
      <c r="C9" s="13" t="s">
        <v>355</v>
      </c>
    </row>
    <row r="10" spans="1:4">
      <c r="A10" s="238">
        <v>42520.635138888887</v>
      </c>
      <c r="B10" s="13" t="s">
        <v>356</v>
      </c>
      <c r="C10" s="13" t="s">
        <v>355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0" enableFormatConditionsCalculation="0">
    <tabColor indexed="31"/>
  </sheetPr>
  <dimension ref="A1:J54"/>
  <sheetViews>
    <sheetView showGridLines="0" topLeftCell="D22" zoomScaleNormal="100" workbookViewId="0">
      <selection activeCell="I51" sqref="I51"/>
    </sheetView>
  </sheetViews>
  <sheetFormatPr defaultRowHeight="11.25"/>
  <cols>
    <col min="1" max="2" width="10.7109375" style="193" hidden="1" customWidth="1"/>
    <col min="3" max="3" width="3.7109375" style="23" hidden="1" customWidth="1"/>
    <col min="4" max="4" width="3.7109375" style="28" customWidth="1"/>
    <col min="5" max="5" width="33.140625" style="28" customWidth="1"/>
    <col min="6" max="6" width="50.7109375" style="28" customWidth="1"/>
    <col min="7" max="7" width="3.7109375" style="27" customWidth="1"/>
    <col min="8" max="8" width="9.140625" style="28"/>
    <col min="9" max="9" width="9.140625" style="96" customWidth="1"/>
    <col min="10" max="16384" width="9.140625" style="28"/>
  </cols>
  <sheetData>
    <row r="1" spans="1:9" s="21" customFormat="1" ht="13.5" hidden="1" customHeight="1">
      <c r="A1" s="192"/>
      <c r="B1" s="193"/>
      <c r="F1" s="69">
        <v>26816056</v>
      </c>
      <c r="G1" s="22"/>
      <c r="I1" s="96"/>
    </row>
    <row r="2" spans="1:9" s="21" customFormat="1" ht="12" hidden="1" customHeight="1">
      <c r="A2" s="192"/>
      <c r="B2" s="193"/>
      <c r="G2" s="22"/>
      <c r="I2" s="96"/>
    </row>
    <row r="3" spans="1:9" hidden="1"/>
    <row r="4" spans="1:9" ht="15.75" customHeight="1">
      <c r="D4" s="24"/>
      <c r="E4" s="25"/>
      <c r="F4" s="26" t="str">
        <f>version</f>
        <v>Версия 2.1.5</v>
      </c>
    </row>
    <row r="5" spans="1:9" ht="45.75" customHeight="1">
      <c r="D5" s="29"/>
      <c r="E5" s="271" t="s">
        <v>316</v>
      </c>
      <c r="F5" s="271"/>
      <c r="G5" s="30"/>
    </row>
    <row r="6" spans="1:9">
      <c r="D6" s="24"/>
      <c r="E6" s="31"/>
      <c r="F6" s="32"/>
      <c r="G6" s="30"/>
    </row>
    <row r="7" spans="1:9" ht="19.5">
      <c r="D7" s="29"/>
      <c r="E7" s="31" t="s">
        <v>9</v>
      </c>
      <c r="F7" s="71" t="s">
        <v>128</v>
      </c>
      <c r="G7" s="30"/>
    </row>
    <row r="8" spans="1:9">
      <c r="A8" s="194"/>
      <c r="D8" s="33"/>
      <c r="E8" s="31"/>
      <c r="F8" s="34"/>
      <c r="G8" s="35"/>
    </row>
    <row r="9" spans="1:9" ht="19.5">
      <c r="D9" s="29"/>
      <c r="E9" s="56" t="s">
        <v>209</v>
      </c>
      <c r="F9" s="95" t="s">
        <v>175</v>
      </c>
      <c r="G9" s="24"/>
    </row>
    <row r="10" spans="1:9">
      <c r="A10" s="194"/>
      <c r="D10" s="33"/>
      <c r="E10" s="31"/>
      <c r="F10" s="34"/>
      <c r="G10" s="35"/>
    </row>
    <row r="11" spans="1:9" ht="45">
      <c r="D11" s="29"/>
      <c r="E11" s="56" t="s">
        <v>284</v>
      </c>
      <c r="F11" s="134" t="s">
        <v>47</v>
      </c>
      <c r="G11" s="24"/>
    </row>
    <row r="12" spans="1:9" ht="11.25" customHeight="1">
      <c r="D12" s="29"/>
      <c r="E12" s="31"/>
      <c r="F12" s="34"/>
      <c r="G12" s="24"/>
    </row>
    <row r="13" spans="1:9" ht="22.5">
      <c r="A13" s="193" t="s">
        <v>48</v>
      </c>
      <c r="D13" s="29"/>
      <c r="E13" s="56" t="s">
        <v>255</v>
      </c>
      <c r="F13" s="134" t="s">
        <v>48</v>
      </c>
      <c r="G13" s="24"/>
    </row>
    <row r="14" spans="1:9">
      <c r="A14" s="194"/>
      <c r="D14" s="33"/>
      <c r="E14" s="31"/>
      <c r="F14" s="34"/>
      <c r="G14" s="35"/>
    </row>
    <row r="15" spans="1:9" ht="20.100000000000001" customHeight="1">
      <c r="A15" s="194"/>
      <c r="D15" s="33"/>
      <c r="E15" s="31"/>
      <c r="F15" s="57" t="s">
        <v>256</v>
      </c>
      <c r="G15" s="35"/>
    </row>
    <row r="16" spans="1:9" ht="22.5">
      <c r="A16" s="195" t="s">
        <v>1044</v>
      </c>
      <c r="D16" s="29"/>
      <c r="E16" s="56" t="s">
        <v>257</v>
      </c>
      <c r="F16" s="129" t="s">
        <v>1044</v>
      </c>
      <c r="G16" s="35"/>
    </row>
    <row r="17" spans="1:10" ht="22.5">
      <c r="A17" s="193" t="s">
        <v>1032</v>
      </c>
      <c r="D17" s="29"/>
      <c r="E17" s="133" t="s">
        <v>258</v>
      </c>
      <c r="F17" s="129" t="s">
        <v>1032</v>
      </c>
      <c r="G17" s="24"/>
    </row>
    <row r="18" spans="1:10">
      <c r="A18" s="194"/>
      <c r="D18" s="33"/>
      <c r="E18" s="31"/>
      <c r="F18" s="34"/>
      <c r="G18" s="35"/>
    </row>
    <row r="19" spans="1:10" ht="33.75">
      <c r="D19" s="29"/>
      <c r="E19" s="56" t="s">
        <v>138</v>
      </c>
      <c r="F19" s="134" t="s">
        <v>47</v>
      </c>
      <c r="G19" s="24"/>
    </row>
    <row r="20" spans="1:10" ht="30" customHeight="1">
      <c r="C20" s="37"/>
      <c r="D20" s="33"/>
      <c r="E20" s="39"/>
      <c r="F20" s="34"/>
      <c r="G20" s="36"/>
    </row>
    <row r="21" spans="1:10" ht="33.75">
      <c r="C21" s="37"/>
      <c r="D21" s="38"/>
      <c r="E21" s="39" t="s">
        <v>41</v>
      </c>
      <c r="F21" s="46" t="s">
        <v>511</v>
      </c>
      <c r="G21" s="36"/>
      <c r="J21" s="44"/>
    </row>
    <row r="22" spans="1:10" ht="33.75">
      <c r="C22" s="37"/>
      <c r="D22" s="38"/>
      <c r="E22" s="82" t="s">
        <v>177</v>
      </c>
      <c r="F22" s="239" t="s">
        <v>511</v>
      </c>
      <c r="G22" s="36"/>
      <c r="J22" s="44"/>
    </row>
    <row r="23" spans="1:10" ht="19.5">
      <c r="C23" s="37"/>
      <c r="D23" s="38"/>
      <c r="E23" s="39" t="s">
        <v>10</v>
      </c>
      <c r="F23" s="46" t="s">
        <v>512</v>
      </c>
      <c r="G23" s="36"/>
      <c r="J23" s="44"/>
    </row>
    <row r="24" spans="1:10" ht="19.5">
      <c r="C24" s="37"/>
      <c r="D24" s="38"/>
      <c r="E24" s="39" t="s">
        <v>11</v>
      </c>
      <c r="F24" s="46" t="s">
        <v>513</v>
      </c>
      <c r="G24" s="36"/>
      <c r="H24" s="40"/>
      <c r="J24" s="44"/>
    </row>
    <row r="25" spans="1:10" ht="3.75" customHeight="1">
      <c r="A25" s="194"/>
      <c r="D25" s="33"/>
      <c r="E25" s="31"/>
      <c r="F25" s="34"/>
      <c r="G25" s="35"/>
    </row>
    <row r="26" spans="1:10" ht="19.5">
      <c r="D26" s="29"/>
      <c r="E26" s="43" t="s">
        <v>43</v>
      </c>
      <c r="F26" s="46" t="s">
        <v>359</v>
      </c>
      <c r="G26" s="24"/>
    </row>
    <row r="27" spans="1:10" ht="3.75" customHeight="1">
      <c r="A27" s="194"/>
      <c r="D27" s="33"/>
      <c r="E27" s="31"/>
      <c r="F27" s="34"/>
      <c r="G27" s="35"/>
    </row>
    <row r="28" spans="1:10" ht="20.100000000000001" customHeight="1">
      <c r="A28" s="194"/>
      <c r="D28" s="33"/>
      <c r="E28" s="56" t="s">
        <v>259</v>
      </c>
      <c r="F28" s="135" t="s">
        <v>178</v>
      </c>
      <c r="G28" s="35"/>
    </row>
    <row r="29" spans="1:10" ht="3" customHeight="1">
      <c r="A29" s="194"/>
      <c r="D29" s="33"/>
      <c r="E29" s="31"/>
      <c r="F29" s="34"/>
      <c r="G29" s="35"/>
    </row>
    <row r="30" spans="1:10" ht="33.75">
      <c r="A30" s="194"/>
      <c r="D30" s="33"/>
      <c r="E30" s="56" t="s">
        <v>260</v>
      </c>
      <c r="F30" s="134" t="s">
        <v>48</v>
      </c>
      <c r="G30" s="35"/>
    </row>
    <row r="31" spans="1:10" ht="3" customHeight="1">
      <c r="A31" s="194"/>
      <c r="D31" s="33"/>
      <c r="E31" s="31"/>
      <c r="F31" s="34"/>
      <c r="G31" s="35"/>
    </row>
    <row r="32" spans="1:10" ht="20.100000000000001" customHeight="1">
      <c r="A32" s="196" t="s">
        <v>324</v>
      </c>
      <c r="D32" s="33"/>
      <c r="E32" s="56" t="s">
        <v>261</v>
      </c>
      <c r="F32" s="135" t="s">
        <v>324</v>
      </c>
      <c r="G32" s="35"/>
    </row>
    <row r="33" spans="1:7" ht="3" customHeight="1">
      <c r="A33" s="194"/>
      <c r="D33" s="33"/>
      <c r="E33" s="31"/>
      <c r="F33" s="34"/>
      <c r="G33" s="35"/>
    </row>
    <row r="34" spans="1:7" ht="19.5" customHeight="1">
      <c r="A34" s="194"/>
      <c r="D34" s="33"/>
      <c r="E34" s="58" t="s">
        <v>262</v>
      </c>
      <c r="F34" s="134" t="s">
        <v>48</v>
      </c>
      <c r="G34" s="35"/>
    </row>
    <row r="35" spans="1:7" ht="3.75" customHeight="1">
      <c r="A35" s="194"/>
      <c r="D35" s="33"/>
      <c r="E35" s="31"/>
      <c r="F35" s="34"/>
      <c r="G35" s="35"/>
    </row>
    <row r="36" spans="1:7" ht="20.100000000000001" customHeight="1">
      <c r="A36" s="194"/>
      <c r="D36" s="33"/>
      <c r="E36" s="56" t="s">
        <v>312</v>
      </c>
      <c r="F36" s="135" t="s">
        <v>314</v>
      </c>
      <c r="G36" s="35"/>
    </row>
    <row r="37" spans="1:7">
      <c r="A37" s="194"/>
      <c r="D37" s="33"/>
      <c r="E37" s="31"/>
      <c r="F37" s="34"/>
      <c r="G37" s="35"/>
    </row>
    <row r="38" spans="1:7" ht="20.100000000000001" customHeight="1">
      <c r="A38" s="197"/>
      <c r="D38" s="24"/>
      <c r="F38" s="57" t="s">
        <v>44</v>
      </c>
      <c r="G38" s="35"/>
    </row>
    <row r="39" spans="1:7" ht="20.100000000000001" customHeight="1">
      <c r="A39" s="197"/>
      <c r="B39" s="198"/>
      <c r="D39" s="42"/>
      <c r="E39" s="41" t="s">
        <v>39</v>
      </c>
      <c r="F39" s="239" t="s">
        <v>1045</v>
      </c>
      <c r="G39" s="35"/>
    </row>
    <row r="40" spans="1:7" ht="19.5">
      <c r="A40" s="197"/>
      <c r="B40" s="198"/>
      <c r="D40" s="42"/>
      <c r="E40" s="41" t="s">
        <v>40</v>
      </c>
      <c r="F40" s="239" t="s">
        <v>1022</v>
      </c>
      <c r="G40" s="35"/>
    </row>
    <row r="41" spans="1:7" ht="13.5" customHeight="1">
      <c r="D41" s="29"/>
      <c r="E41" s="31"/>
      <c r="F41" s="55"/>
      <c r="G41" s="24"/>
    </row>
    <row r="42" spans="1:7" ht="20.100000000000001" customHeight="1">
      <c r="A42" s="197"/>
      <c r="D42" s="24"/>
      <c r="F42" s="57" t="s">
        <v>140</v>
      </c>
      <c r="G42" s="35"/>
    </row>
    <row r="43" spans="1:7" ht="19.5">
      <c r="A43" s="197"/>
      <c r="B43" s="198"/>
      <c r="D43" s="42"/>
      <c r="E43" s="58" t="s">
        <v>54</v>
      </c>
      <c r="F43" s="239" t="s">
        <v>1023</v>
      </c>
      <c r="G43" s="35"/>
    </row>
    <row r="44" spans="1:7" ht="19.5">
      <c r="A44" s="197"/>
      <c r="B44" s="198"/>
      <c r="D44" s="42"/>
      <c r="E44" s="58" t="s">
        <v>139</v>
      </c>
      <c r="F44" s="239" t="s">
        <v>1024</v>
      </c>
      <c r="G44" s="35"/>
    </row>
    <row r="45" spans="1:7" ht="13.5" customHeight="1">
      <c r="D45" s="29"/>
      <c r="E45" s="31"/>
      <c r="F45" s="55"/>
      <c r="G45" s="24"/>
    </row>
    <row r="46" spans="1:7" ht="20.100000000000001" customHeight="1">
      <c r="A46" s="197"/>
      <c r="D46" s="24"/>
      <c r="F46" s="57" t="s">
        <v>141</v>
      </c>
      <c r="G46" s="35"/>
    </row>
    <row r="47" spans="1:7" ht="19.5">
      <c r="A47" s="197"/>
      <c r="B47" s="198"/>
      <c r="D47" s="42"/>
      <c r="E47" s="58" t="s">
        <v>54</v>
      </c>
      <c r="F47" s="239" t="s">
        <v>1025</v>
      </c>
      <c r="G47" s="35"/>
    </row>
    <row r="48" spans="1:7" ht="19.5">
      <c r="A48" s="197"/>
      <c r="B48" s="198"/>
      <c r="D48" s="42"/>
      <c r="E48" s="58" t="s">
        <v>139</v>
      </c>
      <c r="F48" s="239" t="s">
        <v>1026</v>
      </c>
      <c r="G48" s="35"/>
    </row>
    <row r="49" spans="1:7" ht="13.5" customHeight="1">
      <c r="D49" s="29"/>
      <c r="E49" s="31"/>
      <c r="F49" s="55"/>
      <c r="G49" s="24"/>
    </row>
    <row r="50" spans="1:7" ht="20.100000000000001" customHeight="1">
      <c r="A50" s="197"/>
      <c r="D50" s="24"/>
      <c r="F50" s="57" t="s">
        <v>142</v>
      </c>
      <c r="G50" s="35"/>
    </row>
    <row r="51" spans="1:7" ht="20.100000000000001" customHeight="1">
      <c r="A51" s="197"/>
      <c r="B51" s="198"/>
      <c r="D51" s="42"/>
      <c r="E51" s="41" t="s">
        <v>54</v>
      </c>
      <c r="F51" s="239" t="s">
        <v>1046</v>
      </c>
      <c r="G51" s="35"/>
    </row>
    <row r="52" spans="1:7" ht="19.5">
      <c r="A52" s="197"/>
      <c r="B52" s="198"/>
      <c r="D52" s="42"/>
      <c r="E52" s="41" t="s">
        <v>55</v>
      </c>
      <c r="F52" s="239" t="s">
        <v>1027</v>
      </c>
      <c r="G52" s="35"/>
    </row>
    <row r="53" spans="1:7" ht="19.5">
      <c r="A53" s="197"/>
      <c r="B53" s="198"/>
      <c r="D53" s="42"/>
      <c r="E53" s="58" t="s">
        <v>139</v>
      </c>
      <c r="F53" s="239" t="s">
        <v>1028</v>
      </c>
      <c r="G53" s="35"/>
    </row>
    <row r="54" spans="1:7" ht="20.100000000000001" customHeight="1">
      <c r="A54" s="197"/>
      <c r="B54" s="198"/>
      <c r="D54" s="42"/>
      <c r="E54" s="41" t="s">
        <v>56</v>
      </c>
      <c r="F54" s="239" t="s">
        <v>1047</v>
      </c>
      <c r="G54" s="35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6">
    <dataValidation type="textLength" operator="lessThanOrEqual" allowBlank="1" showInputMessage="1" showErrorMessage="1" errorTitle="Ошибка" error="Допускается ввод не более 900 символов!" sqref="F51:F54 F47:F48 F43:F44 F39:F40 F22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9 F11:F13">
      <formula1>"a"</formula1>
    </dataValidation>
    <dataValidation type="list" allowBlank="1" showInputMessage="1" showErrorMessage="1" errorTitle="Ошибка" error="Выберите значение из списка" prompt="Выберите значение из списка" sqref="F32">
      <formula1>kind_group_rates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6:F17"/>
    <dataValidation type="list" allowBlank="1" showInputMessage="1" showErrorMessage="1" errorTitle="Ошибка" error="Выберите значение из списка" prompt="Выберите значение из списка" sqref="F28">
      <formula1>kind_of_NDS</formula1>
    </dataValidation>
    <dataValidation type="list" showInputMessage="1" showErrorMessage="1" errorTitle="Внимание" error="Выберите значение из списка" sqref="F36">
      <formula1>kind_of_NDS_tariff</formula1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1" enableFormatConditionsCalculation="0">
    <tabColor indexed="31"/>
    <pageSetUpPr fitToPage="1"/>
  </sheetPr>
  <dimension ref="A1:I17"/>
  <sheetViews>
    <sheetView showGridLines="0" topLeftCell="C3" zoomScaleNormal="100" workbookViewId="0">
      <selection activeCell="F10" sqref="F10"/>
    </sheetView>
  </sheetViews>
  <sheetFormatPr defaultColWidth="10.5703125" defaultRowHeight="14.25"/>
  <cols>
    <col min="1" max="1" width="9.140625" style="73" hidden="1" customWidth="1"/>
    <col min="2" max="2" width="9.140625" style="48" hidden="1" customWidth="1"/>
    <col min="3" max="3" width="3.7109375" style="77" customWidth="1"/>
    <col min="4" max="4" width="6.28515625" style="48" bestFit="1" customWidth="1"/>
    <col min="5" max="5" width="38.5703125" style="48" customWidth="1"/>
    <col min="6" max="6" width="6.7109375" style="48" customWidth="1"/>
    <col min="7" max="7" width="31.5703125" style="48" customWidth="1"/>
    <col min="8" max="8" width="9" style="48" customWidth="1"/>
    <col min="9" max="9" width="3.7109375" style="83" customWidth="1"/>
    <col min="10" max="16384" width="10.5703125" style="48"/>
  </cols>
  <sheetData>
    <row r="1" spans="1:8" ht="16.5" hidden="1" customHeight="1"/>
    <row r="2" spans="1:8" ht="16.5" hidden="1" customHeight="1"/>
    <row r="3" spans="1:8">
      <c r="C3" s="75"/>
      <c r="D3" s="49"/>
      <c r="E3" s="49"/>
      <c r="F3" s="49"/>
      <c r="G3" s="49"/>
      <c r="H3" s="50"/>
    </row>
    <row r="4" spans="1:8">
      <c r="C4" s="75"/>
      <c r="D4" s="275" t="s">
        <v>227</v>
      </c>
      <c r="E4" s="275"/>
      <c r="F4" s="275"/>
      <c r="G4" s="275"/>
      <c r="H4" s="275"/>
    </row>
    <row r="5" spans="1:8" ht="18.75" customHeight="1">
      <c r="C5" s="75"/>
      <c r="D5" s="276" t="str">
        <f>IF(org=0,"Не определено",org)</f>
        <v>Северо-Кавказская дирекция по тепловодоснабжению структурное подразделение Центральной дирекции по тепловодоснабжению - филиала ОАО "РЖД"</v>
      </c>
      <c r="E5" s="276"/>
      <c r="F5" s="276"/>
      <c r="G5" s="276"/>
      <c r="H5" s="276"/>
    </row>
    <row r="6" spans="1:8" ht="15" customHeight="1">
      <c r="C6" s="75"/>
      <c r="D6" s="49"/>
      <c r="E6" s="54"/>
      <c r="F6" s="54"/>
      <c r="G6" s="54"/>
      <c r="H6" s="53"/>
    </row>
    <row r="7" spans="1:8" ht="20.100000000000001" customHeight="1">
      <c r="A7" s="101"/>
      <c r="C7" s="75"/>
      <c r="D7" s="49"/>
      <c r="E7" s="54"/>
      <c r="F7" s="277" t="s">
        <v>331</v>
      </c>
      <c r="G7" s="278"/>
      <c r="H7" s="278"/>
    </row>
    <row r="8" spans="1:8">
      <c r="A8" s="101"/>
      <c r="C8" s="75"/>
      <c r="D8" s="49"/>
      <c r="E8" s="102" t="s">
        <v>224</v>
      </c>
      <c r="F8" s="279">
        <v>1</v>
      </c>
      <c r="G8" s="280"/>
      <c r="H8" s="281"/>
    </row>
    <row r="9" spans="1:8">
      <c r="A9" s="101"/>
      <c r="C9" s="75"/>
      <c r="D9" s="49"/>
      <c r="E9" s="102" t="s">
        <v>225</v>
      </c>
      <c r="F9" s="282" t="s">
        <v>331</v>
      </c>
      <c r="G9" s="283"/>
      <c r="H9" s="284"/>
    </row>
    <row r="10" spans="1:8" ht="15" customHeight="1">
      <c r="A10" s="101"/>
      <c r="C10" s="75"/>
      <c r="D10" s="49"/>
      <c r="E10" s="54"/>
      <c r="F10" s="54"/>
      <c r="G10" s="54"/>
      <c r="H10" s="53"/>
    </row>
    <row r="11" spans="1:8" ht="20.100000000000001" customHeight="1" thickBot="1">
      <c r="C11" s="75"/>
      <c r="D11" s="87" t="s">
        <v>60</v>
      </c>
      <c r="E11" s="88" t="s">
        <v>181</v>
      </c>
      <c r="F11" s="89" t="s">
        <v>60</v>
      </c>
      <c r="G11" s="88" t="s">
        <v>183</v>
      </c>
      <c r="H11" s="90" t="s">
        <v>182</v>
      </c>
    </row>
    <row r="12" spans="1:8" ht="15" thickTop="1">
      <c r="C12" s="75"/>
      <c r="D12" s="219" t="s">
        <v>61</v>
      </c>
      <c r="E12" s="219" t="s">
        <v>5</v>
      </c>
      <c r="F12" s="219" t="s">
        <v>6</v>
      </c>
      <c r="G12" s="219" t="s">
        <v>7</v>
      </c>
      <c r="H12" s="219" t="s">
        <v>28</v>
      </c>
    </row>
    <row r="13" spans="1:8" ht="15" hidden="1" customHeight="1">
      <c r="A13" s="48"/>
      <c r="C13" s="75"/>
      <c r="D13" s="217">
        <v>0</v>
      </c>
      <c r="E13" s="218"/>
      <c r="F13" s="217">
        <v>0</v>
      </c>
      <c r="G13" s="218"/>
      <c r="H13" s="218"/>
    </row>
    <row r="14" spans="1:8" ht="15" customHeight="1">
      <c r="A14" s="48"/>
      <c r="C14" s="75"/>
      <c r="D14" s="272">
        <v>1</v>
      </c>
      <c r="E14" s="273" t="s">
        <v>357</v>
      </c>
      <c r="F14" s="235">
        <v>1</v>
      </c>
      <c r="G14" s="227" t="s">
        <v>357</v>
      </c>
      <c r="H14" s="228" t="s">
        <v>358</v>
      </c>
    </row>
    <row r="15" spans="1:8" ht="15" customHeight="1">
      <c r="A15" s="48"/>
      <c r="C15" s="75"/>
      <c r="D15" s="272"/>
      <c r="E15" s="274"/>
      <c r="F15" s="229"/>
      <c r="G15" s="230" t="s">
        <v>198</v>
      </c>
      <c r="H15" s="231"/>
    </row>
    <row r="16" spans="1:8" ht="15" customHeight="1">
      <c r="A16" s="48"/>
      <c r="C16" s="75"/>
      <c r="D16" s="84"/>
      <c r="E16" s="85" t="s">
        <v>206</v>
      </c>
      <c r="F16" s="85"/>
      <c r="G16" s="85"/>
      <c r="H16" s="86"/>
    </row>
    <row r="17" spans="4:8">
      <c r="D17" s="216"/>
      <c r="E17" s="216"/>
      <c r="F17" s="216"/>
      <c r="G17" s="216"/>
      <c r="H17" s="216"/>
    </row>
  </sheetData>
  <sheetProtection password="FA9C" sheet="1" objects="1" scenarios="1" formatColumns="0" formatRows="0"/>
  <mergeCells count="7">
    <mergeCell ref="D14:D15"/>
    <mergeCell ref="E14:E15"/>
    <mergeCell ref="D4:H4"/>
    <mergeCell ref="D5:H5"/>
    <mergeCell ref="F7:H7"/>
    <mergeCell ref="F8:H8"/>
    <mergeCell ref="F9:H9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E13 G13:H13 H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G1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4"/>
    <dataValidation type="whole" allowBlank="1" showInputMessage="1" showErrorMessage="1" errorTitle="Ошибка" error="Введите значение от 1 до 100" prompt="от 1 до 100" sqref="F8">
      <formula1>1</formula1>
      <formula2>100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2">
    <tabColor indexed="31"/>
    <pageSetUpPr fitToPage="1"/>
  </sheetPr>
  <dimension ref="A1:J42"/>
  <sheetViews>
    <sheetView showGridLines="0" topLeftCell="C4" zoomScaleNormal="100" workbookViewId="0">
      <selection activeCell="H34" sqref="H34"/>
    </sheetView>
  </sheetViews>
  <sheetFormatPr defaultColWidth="10.5703125" defaultRowHeight="14.25"/>
  <cols>
    <col min="1" max="1" width="9.140625" style="183" hidden="1" customWidth="1"/>
    <col min="2" max="2" width="9.140625" style="178" hidden="1" customWidth="1"/>
    <col min="3" max="3" width="3.7109375" style="166" customWidth="1"/>
    <col min="4" max="4" width="9.85546875" style="48" bestFit="1" customWidth="1"/>
    <col min="5" max="5" width="47.7109375" style="48" customWidth="1"/>
    <col min="6" max="6" width="27" style="48" bestFit="1" customWidth="1"/>
    <col min="7" max="7" width="40.140625" style="48" customWidth="1"/>
    <col min="8" max="8" width="28.85546875" style="48" customWidth="1"/>
    <col min="9" max="9" width="44.42578125" style="48" customWidth="1"/>
    <col min="10" max="10" width="10.5703125" style="48" customWidth="1"/>
    <col min="11" max="16384" width="10.5703125" style="48"/>
  </cols>
  <sheetData>
    <row r="1" spans="1:9" hidden="1"/>
    <row r="2" spans="1:9" hidden="1"/>
    <row r="3" spans="1:9" hidden="1"/>
    <row r="4" spans="1:9">
      <c r="C4" s="165"/>
      <c r="D4" s="49"/>
      <c r="E4" s="49"/>
      <c r="F4" s="49"/>
      <c r="G4" s="50"/>
      <c r="H4" s="237" t="s">
        <v>342</v>
      </c>
    </row>
    <row r="5" spans="1:9" ht="29.25" customHeight="1">
      <c r="C5" s="165"/>
      <c r="D5" s="287" t="s">
        <v>316</v>
      </c>
      <c r="E5" s="287"/>
      <c r="F5" s="287"/>
      <c r="G5" s="287"/>
      <c r="H5" s="287"/>
    </row>
    <row r="6" spans="1:9" ht="12.75" customHeight="1">
      <c r="C6" s="165"/>
      <c r="D6" s="276" t="str">
        <f>IF(org=0,"Не определено",org)</f>
        <v>Северо-Кавказская дирекция по тепловодоснабжению структурное подразделение Центральной дирекции по тепловодоснабжению - филиала ОАО "РЖД"</v>
      </c>
      <c r="E6" s="276"/>
      <c r="F6" s="276"/>
      <c r="G6" s="276"/>
      <c r="H6" s="276"/>
    </row>
    <row r="7" spans="1:9">
      <c r="C7" s="165"/>
      <c r="D7" s="49"/>
      <c r="E7" s="141"/>
      <c r="F7" s="141"/>
      <c r="G7" s="140"/>
      <c r="H7" s="140"/>
    </row>
    <row r="8" spans="1:9" ht="24" customHeight="1" thickBot="1">
      <c r="C8" s="165"/>
      <c r="D8" s="52" t="s">
        <v>60</v>
      </c>
      <c r="E8" s="62" t="s">
        <v>283</v>
      </c>
      <c r="F8" s="149" t="s">
        <v>226</v>
      </c>
      <c r="G8" s="62" t="s">
        <v>335</v>
      </c>
      <c r="H8" s="62" t="s">
        <v>282</v>
      </c>
    </row>
    <row r="9" spans="1:9" ht="15" thickTop="1">
      <c r="C9" s="165"/>
      <c r="D9" s="176" t="s">
        <v>61</v>
      </c>
      <c r="E9" s="176" t="s">
        <v>5</v>
      </c>
      <c r="F9" s="176" t="s">
        <v>6</v>
      </c>
      <c r="G9" s="176" t="s">
        <v>7</v>
      </c>
      <c r="H9" s="176" t="s">
        <v>28</v>
      </c>
    </row>
    <row r="10" spans="1:9" ht="39" customHeight="1">
      <c r="A10" s="184"/>
      <c r="C10" s="165"/>
      <c r="D10" s="161" t="s">
        <v>61</v>
      </c>
      <c r="E10" s="233" t="s">
        <v>328</v>
      </c>
      <c r="F10" s="200"/>
      <c r="G10" s="205"/>
      <c r="H10" s="210">
        <v>0</v>
      </c>
    </row>
    <row r="11" spans="1:9" ht="33.75" hidden="1">
      <c r="A11" s="184"/>
      <c r="C11" s="165"/>
      <c r="D11" s="161" t="s">
        <v>281</v>
      </c>
      <c r="E11" s="150" t="s">
        <v>353</v>
      </c>
      <c r="F11" s="199"/>
      <c r="G11" s="206"/>
      <c r="H11" s="211"/>
      <c r="I11" s="189"/>
    </row>
    <row r="12" spans="1:9" ht="13.5" customHeight="1">
      <c r="A12" s="184"/>
      <c r="C12" s="165"/>
      <c r="D12" s="161" t="s">
        <v>280</v>
      </c>
      <c r="E12" s="150" t="s">
        <v>343</v>
      </c>
      <c r="F12" s="201"/>
      <c r="G12" s="187"/>
      <c r="H12" s="210">
        <v>0</v>
      </c>
    </row>
    <row r="13" spans="1:9" ht="22.5">
      <c r="A13" s="190"/>
      <c r="B13" s="77" t="s">
        <v>1017</v>
      </c>
      <c r="C13" s="165"/>
      <c r="D13" s="161" t="s">
        <v>1018</v>
      </c>
      <c r="E13" s="174" t="s">
        <v>1037</v>
      </c>
      <c r="F13" s="223" t="s">
        <v>288</v>
      </c>
      <c r="G13" s="233"/>
      <c r="H13" s="213" t="s">
        <v>48</v>
      </c>
    </row>
    <row r="14" spans="1:9" ht="22.5">
      <c r="A14" s="190"/>
      <c r="B14" s="77" t="s">
        <v>1017</v>
      </c>
      <c r="C14" s="165"/>
      <c r="D14" s="161" t="s">
        <v>1033</v>
      </c>
      <c r="E14" s="174" t="s">
        <v>1038</v>
      </c>
      <c r="F14" s="223" t="s">
        <v>288</v>
      </c>
      <c r="G14" s="233"/>
      <c r="H14" s="213" t="s">
        <v>48</v>
      </c>
    </row>
    <row r="15" spans="1:9" ht="15" hidden="1" customHeight="1">
      <c r="A15" s="185"/>
      <c r="C15" s="165"/>
      <c r="D15" s="168"/>
      <c r="E15" s="171" t="s">
        <v>343</v>
      </c>
      <c r="F15" s="202"/>
      <c r="G15" s="207"/>
      <c r="H15" s="212"/>
      <c r="I15" s="180"/>
    </row>
    <row r="16" spans="1:9" ht="15" customHeight="1">
      <c r="A16" s="184"/>
      <c r="C16" s="165"/>
      <c r="D16" s="161" t="s">
        <v>279</v>
      </c>
      <c r="E16" s="150" t="s">
        <v>344</v>
      </c>
      <c r="F16" s="201"/>
      <c r="G16" s="187"/>
      <c r="H16" s="210">
        <v>0</v>
      </c>
      <c r="I16" s="180"/>
    </row>
    <row r="17" spans="1:10" ht="20.100000000000001" customHeight="1">
      <c r="A17" s="288" t="s">
        <v>1019</v>
      </c>
      <c r="B17" s="289" t="s">
        <v>1017</v>
      </c>
      <c r="C17" s="165"/>
      <c r="D17" s="161" t="str">
        <f>A17</f>
        <v>1.3.1</v>
      </c>
      <c r="E17" s="174" t="str">
        <f>"с 01.01.2017 по 31.12.2017" &amp; IF(double_rate_tariff="да",,", "&amp;unit_tariff_single_rate)</f>
        <v>с 01.01.2017 по 31.12.2017, руб/м3</v>
      </c>
      <c r="F17" s="162">
        <v>471.31</v>
      </c>
      <c r="G17" s="222"/>
      <c r="H17" s="213" t="s">
        <v>48</v>
      </c>
      <c r="I17" s="180"/>
    </row>
    <row r="18" spans="1:10" ht="15" hidden="1" customHeight="1">
      <c r="A18" s="288"/>
      <c r="B18" s="290"/>
      <c r="C18" s="165"/>
      <c r="D18" s="177" t="str">
        <f>D17&amp;".1"</f>
        <v>1.3.1.1</v>
      </c>
      <c r="E18" s="175" t="str">
        <f>TEHSHEET!$U$2&amp;", " &amp; unit_tariff_double_rate_p</f>
        <v>потребление, руб/м3</v>
      </c>
      <c r="F18" s="181"/>
      <c r="G18" s="208"/>
      <c r="H18" s="211"/>
      <c r="I18" s="180"/>
    </row>
    <row r="19" spans="1:10" ht="15" hidden="1" customHeight="1">
      <c r="A19" s="288"/>
      <c r="B19" s="290"/>
      <c r="C19" s="165"/>
      <c r="D19" s="177" t="str">
        <f>D17&amp;".2"</f>
        <v>1.3.1.2</v>
      </c>
      <c r="E19" s="175" t="str">
        <f>TEHSHEET!$V$2&amp;", " &amp; unit_tariff_double_rate_c</f>
        <v>содержание,  тыс руб в месяц/м3/час</v>
      </c>
      <c r="F19" s="181"/>
      <c r="G19" s="208"/>
      <c r="H19" s="211"/>
      <c r="I19" s="180"/>
    </row>
    <row r="20" spans="1:10" ht="20.100000000000001" customHeight="1">
      <c r="A20" s="288" t="s">
        <v>1034</v>
      </c>
      <c r="B20" s="289" t="s">
        <v>1017</v>
      </c>
      <c r="C20" s="165"/>
      <c r="D20" s="161" t="str">
        <f>A20</f>
        <v>1.3.2</v>
      </c>
      <c r="E20" s="174" t="str">
        <f>"с 01.01.2018 по 31.12.2018" &amp; IF(double_rate_tariff="да",,", "&amp;unit_tariff_single_rate)</f>
        <v>с 01.01.2018 по 31.12.2018, руб/м3</v>
      </c>
      <c r="F20" s="162">
        <v>480.65</v>
      </c>
      <c r="G20" s="222"/>
      <c r="H20" s="213" t="s">
        <v>48</v>
      </c>
      <c r="I20" s="180"/>
    </row>
    <row r="21" spans="1:10" ht="15" hidden="1" customHeight="1">
      <c r="A21" s="288"/>
      <c r="B21" s="290"/>
      <c r="C21" s="165"/>
      <c r="D21" s="177" t="str">
        <f>D20&amp;".1"</f>
        <v>1.3.2.1</v>
      </c>
      <c r="E21" s="175" t="str">
        <f>TEHSHEET!$U$2&amp;", " &amp; unit_tariff_double_rate_p</f>
        <v>потребление, руб/м3</v>
      </c>
      <c r="F21" s="181"/>
      <c r="G21" s="208"/>
      <c r="H21" s="211"/>
      <c r="I21" s="180"/>
    </row>
    <row r="22" spans="1:10" ht="15" hidden="1" customHeight="1">
      <c r="A22" s="288"/>
      <c r="B22" s="290"/>
      <c r="C22" s="165"/>
      <c r="D22" s="177" t="str">
        <f>D20&amp;".2"</f>
        <v>1.3.2.2</v>
      </c>
      <c r="E22" s="175" t="str">
        <f>TEHSHEET!$V$2&amp;", " &amp; unit_tariff_double_rate_c</f>
        <v>содержание,  тыс руб в месяц/м3/час</v>
      </c>
      <c r="F22" s="181"/>
      <c r="G22" s="208"/>
      <c r="H22" s="211"/>
      <c r="I22" s="180"/>
    </row>
    <row r="23" spans="1:10" ht="15" hidden="1" customHeight="1">
      <c r="A23" s="184"/>
      <c r="C23" s="165"/>
      <c r="D23" s="161"/>
      <c r="E23" s="171" t="s">
        <v>344</v>
      </c>
      <c r="F23" s="202"/>
      <c r="G23" s="208"/>
      <c r="H23" s="211"/>
      <c r="I23" s="180"/>
    </row>
    <row r="24" spans="1:10" ht="20.100000000000001" customHeight="1">
      <c r="A24" s="184"/>
      <c r="C24" s="165"/>
      <c r="D24" s="161" t="s">
        <v>278</v>
      </c>
      <c r="E24" s="150" t="s">
        <v>345</v>
      </c>
      <c r="F24" s="170" t="str">
        <f>"с "&amp;periodStart &amp; " по " &amp; periodEnd &amp; " гг."</f>
        <v>с 01.01.2017 по 31.12.2018 гг.</v>
      </c>
      <c r="G24" s="187"/>
      <c r="H24" s="215" t="s">
        <v>48</v>
      </c>
    </row>
    <row r="25" spans="1:10" ht="33.75">
      <c r="A25" s="184"/>
      <c r="C25" s="165"/>
      <c r="D25" s="161" t="s">
        <v>277</v>
      </c>
      <c r="E25" s="150" t="s">
        <v>346</v>
      </c>
      <c r="F25" s="209" t="s">
        <v>1039</v>
      </c>
      <c r="G25" s="241"/>
      <c r="H25" s="213" t="s">
        <v>48</v>
      </c>
      <c r="I25" s="189"/>
      <c r="J25" s="189"/>
    </row>
    <row r="26" spans="1:10" ht="22.5">
      <c r="A26" s="184"/>
      <c r="C26" s="165"/>
      <c r="D26" s="161" t="s">
        <v>276</v>
      </c>
      <c r="E26" s="150" t="s">
        <v>347</v>
      </c>
      <c r="F26" s="170">
        <f>SUM(F27:F29)</f>
        <v>36298.57</v>
      </c>
      <c r="G26" s="187"/>
      <c r="H26" s="215" t="s">
        <v>48</v>
      </c>
    </row>
    <row r="27" spans="1:10" ht="20.100000000000001" customHeight="1">
      <c r="A27" s="240"/>
      <c r="B27" s="77" t="s">
        <v>1017</v>
      </c>
      <c r="C27" s="165"/>
      <c r="D27" s="161" t="s">
        <v>1020</v>
      </c>
      <c r="E27" s="174" t="s">
        <v>1037</v>
      </c>
      <c r="F27" s="162">
        <v>17971.2</v>
      </c>
      <c r="G27" s="233"/>
      <c r="H27" s="213" t="s">
        <v>48</v>
      </c>
    </row>
    <row r="28" spans="1:10" ht="20.100000000000001" customHeight="1">
      <c r="A28" s="240"/>
      <c r="B28" s="77" t="s">
        <v>1017</v>
      </c>
      <c r="C28" s="165"/>
      <c r="D28" s="161" t="s">
        <v>1035</v>
      </c>
      <c r="E28" s="174" t="s">
        <v>1038</v>
      </c>
      <c r="F28" s="162">
        <v>18327.37</v>
      </c>
      <c r="G28" s="233"/>
      <c r="H28" s="213" t="s">
        <v>48</v>
      </c>
    </row>
    <row r="29" spans="1:10" ht="15" hidden="1" customHeight="1">
      <c r="A29" s="185"/>
      <c r="C29" s="165"/>
      <c r="D29" s="168"/>
      <c r="E29" s="171" t="s">
        <v>292</v>
      </c>
      <c r="F29" s="169"/>
      <c r="G29" s="207"/>
      <c r="H29" s="214"/>
    </row>
    <row r="30" spans="1:10" ht="21" customHeight="1">
      <c r="A30" s="184"/>
      <c r="C30" s="165"/>
      <c r="D30" s="161" t="s">
        <v>275</v>
      </c>
      <c r="E30" s="150" t="str">
        <f>"Годовой объем отпущенной потребителям воды, "&amp;unit_tariff_useful_output</f>
        <v>Годовой объем отпущенной потребителям воды, тыс м3</v>
      </c>
      <c r="F30" s="199"/>
      <c r="G30" s="187"/>
      <c r="H30" s="210">
        <v>0</v>
      </c>
      <c r="I30" s="189"/>
    </row>
    <row r="31" spans="1:10" ht="20.100000000000001" customHeight="1">
      <c r="A31" s="240"/>
      <c r="B31" s="77" t="s">
        <v>1017</v>
      </c>
      <c r="C31" s="165"/>
      <c r="D31" s="161" t="s">
        <v>1021</v>
      </c>
      <c r="E31" s="174" t="s">
        <v>1037</v>
      </c>
      <c r="F31" s="162">
        <v>38.130000000000003</v>
      </c>
      <c r="G31" s="233"/>
      <c r="H31" s="213" t="s">
        <v>48</v>
      </c>
    </row>
    <row r="32" spans="1:10" ht="20.100000000000001" customHeight="1">
      <c r="A32" s="240"/>
      <c r="B32" s="77" t="s">
        <v>1017</v>
      </c>
      <c r="C32" s="165"/>
      <c r="D32" s="161" t="s">
        <v>1036</v>
      </c>
      <c r="E32" s="174" t="s">
        <v>1038</v>
      </c>
      <c r="F32" s="162">
        <v>38.130000000000003</v>
      </c>
      <c r="G32" s="233"/>
      <c r="H32" s="213" t="s">
        <v>48</v>
      </c>
    </row>
    <row r="33" spans="1:9" ht="15" hidden="1" customHeight="1">
      <c r="A33" s="185"/>
      <c r="C33" s="165"/>
      <c r="D33" s="168"/>
      <c r="E33" s="171" t="str">
        <f>"Годовой объем отпущенной потребителям воды, "&amp;unit_tariff_useful_output</f>
        <v>Годовой объем отпущенной потребителям воды, тыс м3</v>
      </c>
      <c r="F33" s="142"/>
      <c r="G33" s="187"/>
      <c r="H33" s="187"/>
    </row>
    <row r="34" spans="1:9" ht="112.5">
      <c r="A34" s="182"/>
      <c r="C34" s="165"/>
      <c r="D34" s="161" t="s">
        <v>299</v>
      </c>
      <c r="E34" s="150" t="s">
        <v>348</v>
      </c>
      <c r="F34" s="163">
        <v>0</v>
      </c>
      <c r="G34" s="187"/>
      <c r="H34" s="215" t="s">
        <v>48</v>
      </c>
    </row>
    <row r="35" spans="1:9" ht="90">
      <c r="A35" s="236"/>
      <c r="C35" s="165"/>
      <c r="D35" s="161" t="s">
        <v>341</v>
      </c>
      <c r="E35" s="150" t="s">
        <v>349</v>
      </c>
      <c r="F35" s="163">
        <v>0</v>
      </c>
      <c r="G35" s="233"/>
      <c r="H35" s="215" t="s">
        <v>48</v>
      </c>
    </row>
    <row r="36" spans="1:9" ht="45">
      <c r="A36" s="184"/>
      <c r="C36" s="165"/>
      <c r="D36" s="161" t="s">
        <v>5</v>
      </c>
      <c r="E36" s="159" t="s">
        <v>274</v>
      </c>
      <c r="F36" s="199"/>
      <c r="G36" s="187"/>
      <c r="H36" s="210">
        <v>0</v>
      </c>
    </row>
    <row r="37" spans="1:9" ht="45">
      <c r="A37" s="184"/>
      <c r="C37" s="165"/>
      <c r="D37" s="161" t="s">
        <v>273</v>
      </c>
      <c r="E37" s="150" t="s">
        <v>350</v>
      </c>
      <c r="F37" s="130" t="s">
        <v>1029</v>
      </c>
      <c r="G37" s="209" t="s">
        <v>1030</v>
      </c>
      <c r="H37" s="215" t="s">
        <v>48</v>
      </c>
      <c r="I37" s="189"/>
    </row>
    <row r="38" spans="1:9" ht="33.75">
      <c r="A38" s="184"/>
      <c r="C38" s="165"/>
      <c r="D38" s="161" t="s">
        <v>272</v>
      </c>
      <c r="E38" s="150" t="s">
        <v>351</v>
      </c>
      <c r="F38" s="130" t="s">
        <v>1039</v>
      </c>
      <c r="G38" s="209" t="s">
        <v>1031</v>
      </c>
      <c r="H38" s="215" t="s">
        <v>48</v>
      </c>
      <c r="I38" s="189"/>
    </row>
    <row r="39" spans="1:9" ht="33.75">
      <c r="A39" s="184"/>
      <c r="B39" s="178">
        <v>3</v>
      </c>
      <c r="C39" s="165"/>
      <c r="D39" s="161" t="s">
        <v>271</v>
      </c>
      <c r="E39" s="150" t="s">
        <v>352</v>
      </c>
      <c r="F39" s="130" t="s">
        <v>1039</v>
      </c>
      <c r="G39" s="209" t="s">
        <v>1031</v>
      </c>
      <c r="H39" s="215" t="s">
        <v>48</v>
      </c>
      <c r="I39" s="189"/>
    </row>
    <row r="40" spans="1:9" customFormat="1" ht="15" customHeight="1">
      <c r="A40" s="184"/>
      <c r="B40" s="179"/>
      <c r="C40" s="164"/>
      <c r="D40" s="160"/>
      <c r="E40" s="85" t="s">
        <v>270</v>
      </c>
      <c r="F40" s="85"/>
      <c r="G40" s="85"/>
      <c r="H40" s="86"/>
    </row>
    <row r="41" spans="1:9" ht="3" customHeight="1">
      <c r="D41" s="131"/>
      <c r="E41" s="131"/>
      <c r="F41" s="131"/>
      <c r="G41" s="131"/>
      <c r="H41" s="131"/>
    </row>
    <row r="42" spans="1:9">
      <c r="D42" s="191"/>
      <c r="E42" s="285"/>
      <c r="F42" s="286"/>
      <c r="G42" s="286"/>
      <c r="H42" s="285"/>
    </row>
  </sheetData>
  <sheetProtection password="FA9C" sheet="1" objects="1" scenarios="1" formatColumns="0" formatRows="0"/>
  <dataConsolidate/>
  <mergeCells count="7">
    <mergeCell ref="E42:H42"/>
    <mergeCell ref="D5:H5"/>
    <mergeCell ref="D6:H6"/>
    <mergeCell ref="A17:A19"/>
    <mergeCell ref="B17:B19"/>
    <mergeCell ref="A20:A22"/>
    <mergeCell ref="B20:B22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H37:H39 F37:F39 H34:H35 H11 H17:H29 H13:H15 H31:H3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G37:G39 G25 G11">
      <formula1>900</formula1>
    </dataValidation>
    <dataValidation type="decimal" allowBlank="1" showErrorMessage="1" errorTitle="Ошибка" error="Допускается ввод только неотрицательных чисел!" sqref="F34:F35 F17:F23 F27:F29 F15 F31:F3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" sqref="F2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3:F14">
      <formula1>kind_of_control_method</formula1>
    </dataValidation>
  </dataValidations>
  <hyperlinks>
    <hyperlink ref="G37" location="'Стандарты'!$G$31" tooltip="Кликните по гиперссылке, чтобы перейти по ссылке на обосновывающие документы или отредактировать её" display="https://tariff.eias.ru/disclo/get_file?p_guid=b1ecff60-f952-4413-af6d-f49bd77d4d0a"/>
    <hyperlink ref="G38" location="'Стандарты'!$G$32" tooltip="Кликните по гиперссылке, чтобы перейти по ссылке на обосновывающие документы или отредактировать её" display="https://tariff.eias.ru/disclo/get_file?p_guid=47272643-28ff-45d2-b44d-7f689073d571"/>
    <hyperlink ref="G39" location="'Стандарты'!$G$33" tooltip="Кликните по гиперссылке, чтобы перейти по ссылке на обосновывающие документы или отредактировать её" display="https://tariff.eias.ru/disclo/get_file?p_guid=47272643-28ff-45d2-b44d-7f689073d571"/>
    <hyperlink ref="F25" location="'Стандарты'!$F$29" tooltip="Кликните по гиперссылке, чтобы перейти на сайт или отредактировать её" display="http://rzd.ru/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120</vt:i4>
      </vt:variant>
    </vt:vector>
  </HeadingPairs>
  <TitlesOfParts>
    <vt:vector size="127" baseType="lpstr">
      <vt:lpstr>Инструкция</vt:lpstr>
      <vt:lpstr>Титульный</vt:lpstr>
      <vt:lpstr>Список МО</vt:lpstr>
      <vt:lpstr>Стандарты</vt:lpstr>
      <vt:lpstr>Ссылки на публикации</vt:lpstr>
      <vt:lpstr>Комментарии</vt:lpstr>
      <vt:lpstr>Проверка</vt:lpstr>
      <vt:lpstr>checkCell_1</vt:lpstr>
      <vt:lpstr>checkCell_1_1</vt:lpstr>
      <vt:lpstr>checkCell_2</vt:lpstr>
      <vt:lpstr>checkCell_3</vt:lpstr>
      <vt:lpstr>chkGetUpdatesValue</vt:lpstr>
      <vt:lpstr>chkNoUpdatesValue</vt:lpstr>
      <vt:lpstr>code</vt:lpstr>
      <vt:lpstr>data_List02_1</vt:lpstr>
      <vt:lpstr>data_List02_2</vt:lpstr>
      <vt:lpstr>data_List02_3</vt:lpstr>
      <vt:lpstr>data_List02_4</vt:lpstr>
      <vt:lpstr>data_List02_5</vt:lpstr>
      <vt:lpstr>Date_of_publication_ref</vt:lpstr>
      <vt:lpstr>DocProp_TemplateCode</vt:lpstr>
      <vt:lpstr>DocProp_Version</vt:lpstr>
      <vt:lpstr>double_rate_tariff</vt:lpstr>
      <vt:lpstr>et_Comm</vt:lpstr>
      <vt:lpstr>et_List01</vt:lpstr>
      <vt:lpstr>et_List01_1</vt:lpstr>
      <vt:lpstr>et_List02_1</vt:lpstr>
      <vt:lpstr>et_List02_2</vt:lpstr>
      <vt:lpstr>et_List02_3</vt:lpstr>
      <vt:lpstr>et_List02_4</vt:lpstr>
      <vt:lpstr>et_List02_5</vt:lpstr>
      <vt:lpstr>et_List03</vt:lpstr>
      <vt:lpstr>fil</vt:lpstr>
      <vt:lpstr>fil_flag</vt:lpstr>
      <vt:lpstr>FirstLine</vt:lpstr>
      <vt:lpstr>flag_ipr</vt:lpstr>
      <vt:lpstr>flag_NVV</vt:lpstr>
      <vt:lpstr>flag_publication</vt:lpstr>
      <vt:lpstr>group_rates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Info_P1_5Standarts</vt:lpstr>
      <vt:lpstr>Info_PeriodInTitle</vt:lpstr>
      <vt:lpstr>Info_PublicationNotDisclosed</vt:lpstr>
      <vt:lpstr>Info_PublicationPdf</vt:lpstr>
      <vt:lpstr>Info_PublicationWeb</vt:lpstr>
      <vt:lpstr>Info_TitleGroupRates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ipr</vt:lpstr>
      <vt:lpstr>kind_group_rates</vt:lpstr>
      <vt:lpstr>kind_of_control_method</vt:lpstr>
      <vt:lpstr>kind_of_NDS</vt:lpstr>
      <vt:lpstr>kind_of_NDS_tariff</vt:lpstr>
      <vt:lpstr>kind_of_NDS_tariff_etc</vt:lpstr>
      <vt:lpstr>kind_of_publication</vt:lpstr>
      <vt:lpstr>kind_of_unit</vt:lpstr>
      <vt:lpstr>kpp</vt:lpstr>
      <vt:lpstr>LIST_MR_MO_OKTMO</vt:lpstr>
      <vt:lpstr>List02_GroundMaterials</vt:lpstr>
      <vt:lpstr>List02_p_1_5</vt:lpstr>
      <vt:lpstr>List02_p_2</vt:lpstr>
      <vt:lpstr>List02_web_p_1_5</vt:lpstr>
      <vt:lpstr>logical</vt:lpstr>
      <vt:lpstr>mo_List01</vt:lpstr>
      <vt:lpstr>MONTH</vt:lpstr>
      <vt:lpstr>mr_List01</vt:lpstr>
      <vt:lpstr>nalog</vt:lpstr>
      <vt:lpstr>nds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pDel_List02_1</vt:lpstr>
      <vt:lpstr>pDel_List02_2</vt:lpstr>
      <vt:lpstr>pDel_List02_3</vt:lpstr>
      <vt:lpstr>pDel_List02_4</vt:lpstr>
      <vt:lpstr>pDel_List02_5</vt:lpstr>
      <vt:lpstr>pDel_List03</vt:lpstr>
      <vt:lpstr>periodEnd</vt:lpstr>
      <vt:lpstr>periodStart</vt:lpstr>
      <vt:lpstr>pIns_Comm</vt:lpstr>
      <vt:lpstr>pIns_List01_1</vt:lpstr>
      <vt:lpstr>pIns_List02_1</vt:lpstr>
      <vt:lpstr>pIns_List02_2</vt:lpstr>
      <vt:lpstr>pIns_List02_3</vt:lpstr>
      <vt:lpstr>pIns_List02_4</vt:lpstr>
      <vt:lpstr>pIns_List02_5</vt:lpstr>
      <vt:lpstr>pIns_List03</vt:lpstr>
      <vt:lpstr>QUARTER</vt:lpstr>
      <vt:lpstr>REESTR_ORG_RANGE</vt:lpstr>
      <vt:lpstr>REGION</vt:lpstr>
      <vt:lpstr>region_name</vt:lpstr>
      <vt:lpstr>RegulatoryPeriod</vt:lpstr>
      <vt:lpstr>SKI_number</vt:lpstr>
      <vt:lpstr>strPublication</vt:lpstr>
      <vt:lpstr>TECH_ORG_ID</vt:lpstr>
      <vt:lpstr>TSphere</vt:lpstr>
      <vt:lpstr>TSphere_full</vt:lpstr>
      <vt:lpstr>TSphere_trans</vt:lpstr>
      <vt:lpstr>unit_tariff</vt:lpstr>
      <vt:lpstr>unit_tariff_double_rate_c</vt:lpstr>
      <vt:lpstr>unit_tariff_double_rate_p</vt:lpstr>
      <vt:lpstr>unit_tariff_single_rate</vt:lpstr>
      <vt:lpstr>unit_tariff_useful_output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об установлении тарифов в сфере холодного водоснабжения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об установлении тарифов в сфере холодного водоснабжения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lastModifiedBy>СКДТВЭ</cp:lastModifiedBy>
  <cp:lastPrinted>2013-08-29T08:11:20Z</cp:lastPrinted>
  <dcterms:created xsi:type="dcterms:W3CDTF">2004-05-21T07:18:45Z</dcterms:created>
  <dcterms:modified xsi:type="dcterms:W3CDTF">2016-05-30T12:15:05Z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JKH.OPEN.INFO.REQUEST.HVS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2.1.5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